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Príloha 2 - Výzvy k 31.12.2014" sheetId="1" r:id="rId1"/>
  </sheets>
  <definedNames>
    <definedName name="_xlnm._FilterDatabase" localSheetId="0" hidden="1">'Príloha 2 - Výzvy k 31.12.2014'!$A$3:$O$3</definedName>
    <definedName name="_xlnm.Print_Area" localSheetId="0">'Príloha 2 - Výzvy k 31.12.2014'!$A$1:$O$157</definedName>
  </definedNames>
  <calcPr calcId="145621"/>
</workbook>
</file>

<file path=xl/calcChain.xml><?xml version="1.0" encoding="utf-8"?>
<calcChain xmlns="http://schemas.openxmlformats.org/spreadsheetml/2006/main">
  <c r="Q150" i="1" l="1"/>
  <c r="P150" i="1"/>
  <c r="N150" i="1"/>
  <c r="M150" i="1"/>
  <c r="L150" i="1"/>
  <c r="K150" i="1"/>
  <c r="J150" i="1"/>
  <c r="I150" i="1"/>
  <c r="H150" i="1"/>
  <c r="G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50" i="1" s="1"/>
  <c r="Q119" i="1"/>
  <c r="P119" i="1"/>
  <c r="N119" i="1"/>
  <c r="M119" i="1"/>
  <c r="L119" i="1"/>
  <c r="K119" i="1"/>
  <c r="J119" i="1"/>
  <c r="I119" i="1"/>
  <c r="H119" i="1"/>
  <c r="G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119" i="1" s="1"/>
  <c r="Q78" i="1"/>
  <c r="P78" i="1"/>
  <c r="N78" i="1"/>
  <c r="M78" i="1"/>
  <c r="L78" i="1"/>
  <c r="K78" i="1"/>
  <c r="J78" i="1"/>
  <c r="I78" i="1"/>
  <c r="H78" i="1"/>
  <c r="G78" i="1"/>
  <c r="O77" i="1"/>
  <c r="O76" i="1"/>
  <c r="O75" i="1"/>
  <c r="O74" i="1"/>
  <c r="O73" i="1"/>
  <c r="O72" i="1"/>
  <c r="O71" i="1"/>
  <c r="O70" i="1"/>
  <c r="O69" i="1"/>
  <c r="O68" i="1"/>
  <c r="O67" i="1"/>
  <c r="O66" i="1"/>
  <c r="O78" i="1" s="1"/>
  <c r="Q65" i="1"/>
  <c r="P65" i="1"/>
  <c r="N65" i="1"/>
  <c r="M65" i="1"/>
  <c r="L65" i="1"/>
  <c r="K65" i="1"/>
  <c r="J65" i="1"/>
  <c r="I65" i="1"/>
  <c r="H65" i="1"/>
  <c r="G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65" i="1" s="1"/>
  <c r="O40" i="1"/>
  <c r="Q39" i="1"/>
  <c r="Q151" i="1" s="1"/>
  <c r="P39" i="1"/>
  <c r="N39" i="1"/>
  <c r="N151" i="1" s="1"/>
  <c r="M39" i="1"/>
  <c r="L39" i="1"/>
  <c r="L151" i="1" s="1"/>
  <c r="K39" i="1"/>
  <c r="J39" i="1"/>
  <c r="J151" i="1" s="1"/>
  <c r="I39" i="1"/>
  <c r="H39" i="1"/>
  <c r="H151" i="1" s="1"/>
  <c r="G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9" i="1" l="1"/>
  <c r="O151" i="1" s="1"/>
  <c r="G151" i="1"/>
  <c r="I151" i="1"/>
  <c r="K151" i="1"/>
  <c r="M151" i="1"/>
  <c r="P151" i="1"/>
</calcChain>
</file>

<file path=xl/sharedStrings.xml><?xml version="1.0" encoding="utf-8"?>
<sst xmlns="http://schemas.openxmlformats.org/spreadsheetml/2006/main" count="521" uniqueCount="157">
  <si>
    <t>Príloha č. 2: Prehľad vyhlásených výziev/písomných vyzvaní k 31.12.2014 spolu s prehľadom o projektoch</t>
  </si>
  <si>
    <t>RO/SORO</t>
  </si>
  <si>
    <t>Prioritná os</t>
  </si>
  <si>
    <t>Opatrenie OP</t>
  </si>
  <si>
    <t>Kód výzvy /Registračné číslo resp. kód oznamu/písomného vyzvania TP</t>
  </si>
  <si>
    <t>Dátum vyhlásenia výzvy/oznamu (písomného vyzvania) TP</t>
  </si>
  <si>
    <t>Dátum ukončenia výzvy/oznamu (písomného vyzvania) TP</t>
  </si>
  <si>
    <t>Alokácia FP na výzvu v EUR           (ŠF+ŠR)</t>
  </si>
  <si>
    <t>Počet prijatých žiadostí o NFP</t>
  </si>
  <si>
    <t>Výška žiadaného príspevku v EUR (ŠF+ŠR)</t>
  </si>
  <si>
    <t>Počet schválených žiadostí o NFP</t>
  </si>
  <si>
    <t>Výška schváleného príspevku v EUR(ŠF+ŠR)</t>
  </si>
  <si>
    <t>Počet zazmluvnených projektov</t>
  </si>
  <si>
    <t>Výška zazmluvnených prostriedkov v EUR (ŠF+ŠR)</t>
  </si>
  <si>
    <t>Počet riadne ukončených projektov</t>
  </si>
  <si>
    <t>Čerpanie v EUR (ŠF+ŠR)</t>
  </si>
  <si>
    <t>Nezrovnalosti a vrátené finančné prostriedky v EUR (ŠF+ŠR)</t>
  </si>
  <si>
    <t>MŠVVaŠ SR</t>
  </si>
  <si>
    <t>1.1</t>
  </si>
  <si>
    <t>OPV/K/RKZ/NP/2008-1</t>
  </si>
  <si>
    <t>ASFEU</t>
  </si>
  <si>
    <t>OPV-2008/1.1/01-SORO</t>
  </si>
  <si>
    <t>OPV-2008/1.1/02-SORO</t>
  </si>
  <si>
    <t>OPV/K/RKZ/NP/2008-3</t>
  </si>
  <si>
    <t>OPV/K/RKZ/NP/2008-4</t>
  </si>
  <si>
    <t>OPV/K/RKZ/NP/2008-5</t>
  </si>
  <si>
    <t>OPV/K/RKZ/NP/2008-6</t>
  </si>
  <si>
    <t>OPV-2008/1.1/04-SORO</t>
  </si>
  <si>
    <t>OPV-2008/1.1/03-SORO</t>
  </si>
  <si>
    <t>OPV/K/RKZ/NP/2008-7</t>
  </si>
  <si>
    <t>OPV/K/RKZ/NP/2009-1</t>
  </si>
  <si>
    <t>OPV/K/NP/2009-4</t>
  </si>
  <si>
    <t>OPV/K/NP/2009-5</t>
  </si>
  <si>
    <t>OPV-2009/1.1/05-SORO</t>
  </si>
  <si>
    <t>OPV/K/ NP/2009-7</t>
  </si>
  <si>
    <t>OPV/K/NP/2010-1</t>
  </si>
  <si>
    <t>OPV-2011/1.1/06-SORO</t>
  </si>
  <si>
    <t>OPV-2011/1.1/07-SORO</t>
  </si>
  <si>
    <t>OPV/K/NP/2012-1</t>
  </si>
  <si>
    <t>OPV/K/NP/2012-6</t>
  </si>
  <si>
    <t>OPV/K/NP/2012-9</t>
  </si>
  <si>
    <t>OPV/K/RKZ/NP/2012-10</t>
  </si>
  <si>
    <t>OPV-2012/1.1/08-SORO</t>
  </si>
  <si>
    <t>OPV/K/RKZ/NP/2013-3</t>
  </si>
  <si>
    <t>OPV/K/NP/2013-4</t>
  </si>
  <si>
    <t>OPV/K/NP/2013-6</t>
  </si>
  <si>
    <t>OPV/K/RKZ/NP/2014-3</t>
  </si>
  <si>
    <t>1.2</t>
  </si>
  <si>
    <t>OPV-2009/1.2/01-SORO</t>
  </si>
  <si>
    <t>OPV-2010/1.2/02-SORO</t>
  </si>
  <si>
    <t>OPV-2011/1.2/03-SORO</t>
  </si>
  <si>
    <t>OPV-2012/1.2/04-SORO</t>
  </si>
  <si>
    <t>OPV-2012/1.2/05-SORO</t>
  </si>
  <si>
    <t>OPV-2012/1.2/06-SORO</t>
  </si>
  <si>
    <t>OPV/K/NP/2013-5</t>
  </si>
  <si>
    <t>OPV-2013/1.2/07-SORO</t>
  </si>
  <si>
    <t>Spolu - prioritná os 1</t>
  </si>
  <si>
    <t>2.1</t>
  </si>
  <si>
    <t>OPV/K/RKZ/NP/2008-2</t>
  </si>
  <si>
    <t>OPV/K/RKZ/NP/2009-2</t>
  </si>
  <si>
    <t>OPV/K/RKZ/NP/2009-3</t>
  </si>
  <si>
    <t>OPV-2009/2.1/01-SORO</t>
  </si>
  <si>
    <t>OPV/K/RKZ/NP/2009-6</t>
  </si>
  <si>
    <t>OPV/K/NP/2010-2</t>
  </si>
  <si>
    <t>OPV-2010/2.1/02-SORO</t>
  </si>
  <si>
    <t>OPV-2012/2.1/03-SORO</t>
  </si>
  <si>
    <t>OPV/K/NP/2012-3</t>
  </si>
  <si>
    <t>OPV/K/NP/2012-5</t>
  </si>
  <si>
    <t>OPV/K/NP/2012-7</t>
  </si>
  <si>
    <t>OPV/K/RKZ/NP/2012-8</t>
  </si>
  <si>
    <t>OPV/K/NP/2013-1</t>
  </si>
  <si>
    <t>OPV/K/NP/2013-7</t>
  </si>
  <si>
    <t>OPV-2013/2.1/04-SORO</t>
  </si>
  <si>
    <t>OPV/K/RKZ/NP/2014-2</t>
  </si>
  <si>
    <t>MZ SR</t>
  </si>
  <si>
    <t>2.2</t>
  </si>
  <si>
    <t>OPV 2008/2.2/01</t>
  </si>
  <si>
    <t>OPV 2008/2.2/02</t>
  </si>
  <si>
    <t>OPV 2008/2.2/03</t>
  </si>
  <si>
    <t>OPV 2009/2.2/01</t>
  </si>
  <si>
    <t>OPV 2009/2.2/02</t>
  </si>
  <si>
    <t>OPV 2010/2.2/01</t>
  </si>
  <si>
    <t>OPV 2010/2.2/02</t>
  </si>
  <si>
    <t>OPV 2011/2.2/01</t>
  </si>
  <si>
    <t>OPV-2014/2.2/01</t>
  </si>
  <si>
    <t>Spolu - prioritná os 2</t>
  </si>
  <si>
    <t>3.1</t>
  </si>
  <si>
    <t>OPV-2009/3.1/01-SORO</t>
  </si>
  <si>
    <t>OPV-2010/3.1/02-SORO</t>
  </si>
  <si>
    <t>OPV-2011/3.1/02-SORO</t>
  </si>
  <si>
    <t>OPV-2011/3.1/03-SORO</t>
  </si>
  <si>
    <t>OPV/K/NP/2011-1</t>
  </si>
  <si>
    <t>OPV/K/NP/2012-2</t>
  </si>
  <si>
    <t>OPV-2012/3.1/04-SORO</t>
  </si>
  <si>
    <t>OPV/K/NP/2012-11</t>
  </si>
  <si>
    <t>OPV/K/NP/2014-1</t>
  </si>
  <si>
    <t>3.2</t>
  </si>
  <si>
    <t>OPV-2009/3.2/01-SORO</t>
  </si>
  <si>
    <t>OPV/K/NP/2012-4</t>
  </si>
  <si>
    <t>OPV/K/NP/2013-2</t>
  </si>
  <si>
    <t>Spolu - prioritná os 3</t>
  </si>
  <si>
    <t>-</t>
  </si>
  <si>
    <t>4.1</t>
  </si>
  <si>
    <t>OPV-2008/4.1/01-SORO</t>
  </si>
  <si>
    <t>OPV-2008/4.1/02-SORO</t>
  </si>
  <si>
    <t>OPV-2008/4.1/04-SORO</t>
  </si>
  <si>
    <t>OPV-2008/4.1/03-SORO</t>
  </si>
  <si>
    <t>OPV-2013/4.1/05-SORO</t>
  </si>
  <si>
    <t>4.2</t>
  </si>
  <si>
    <t>OPV-2009/4.2/01-SORO</t>
  </si>
  <si>
    <t>OPV-2009/4.2/02-SORO</t>
  </si>
  <si>
    <t>OPV-2010/4.2/03-SORO</t>
  </si>
  <si>
    <t>OPV-2012/4.2/04-SORO</t>
  </si>
  <si>
    <t>4.3</t>
  </si>
  <si>
    <t>OPV/RKZ/TP-ASFEU/2008-1</t>
  </si>
  <si>
    <t>OPV/RKZ/TP-ASFEU/2008-2</t>
  </si>
  <si>
    <t>OPV/RKZ/TP-ASFEU/2009-1</t>
  </si>
  <si>
    <t>OPV/RKZ/TP-ASFEU/2009-2</t>
  </si>
  <si>
    <t>OPV/K/RKZ/TP/SORO/2009-1</t>
  </si>
  <si>
    <t>OPV/K/RKZ/TP/SORO/2009-2</t>
  </si>
  <si>
    <t>OPV/RKZ/TP/2008-1</t>
  </si>
  <si>
    <t>OPV/RKZ/TP/2008-2</t>
  </si>
  <si>
    <t>OPV/K/RKZ/TP/2009-1</t>
  </si>
  <si>
    <t>OPV/K/RKZ/TP/2009-2</t>
  </si>
  <si>
    <t>OPV/K/RKZ/TP/2009-4</t>
  </si>
  <si>
    <t>OPV/K/RKZ/TP/2009-3</t>
  </si>
  <si>
    <t>OPV/K/RKZ/TP/2010-3</t>
  </si>
  <si>
    <t>Spolu - prioritná os 4</t>
  </si>
  <si>
    <t>5.1</t>
  </si>
  <si>
    <t>OPV/K/TP-ASFEU/2008-1</t>
  </si>
  <si>
    <t>OPV/K/TP-ASFEU/2008-2</t>
  </si>
  <si>
    <t>OPV/K/TP-ASFEU/2009-1</t>
  </si>
  <si>
    <t>OPV/K/TP-ASFEU/2009-2</t>
  </si>
  <si>
    <t>OPV/K/TP/SORO/2010-1</t>
  </si>
  <si>
    <t>OPV/K/TP/SORO/2010-2</t>
  </si>
  <si>
    <t>OPV/K/TP/2008-1</t>
  </si>
  <si>
    <t>OPV/K/TP/2008-2</t>
  </si>
  <si>
    <t>OPV/K/TP/2010-4</t>
  </si>
  <si>
    <t>OPV/K/TP/SORO/2011-1</t>
  </si>
  <si>
    <t>OPV/K/TP/SORO/2011-2</t>
  </si>
  <si>
    <t>OPV/K/TP/2011-3</t>
  </si>
  <si>
    <t>OPV/K/TP/2011-4</t>
  </si>
  <si>
    <t>OPV/K/TP/2012-1</t>
  </si>
  <si>
    <t>OPV/K/TP/SORO/2012-2</t>
  </si>
  <si>
    <t>OPV/K/TP/SORO/2012-3</t>
  </si>
  <si>
    <t>OPV/K/TP/SORO/2013-1</t>
  </si>
  <si>
    <t>OPV/K/TP/RO/2013-2</t>
  </si>
  <si>
    <t>5.2</t>
  </si>
  <si>
    <t>OPV/K/TP-MZSR/2008-2</t>
  </si>
  <si>
    <t>OPV/K/TP-MZSR/2008-1</t>
  </si>
  <si>
    <t>Spolu - prioritná os 5</t>
  </si>
  <si>
    <t>Spolu</t>
  </si>
  <si>
    <t>Poznámky:</t>
  </si>
  <si>
    <t>Žltou farbou sú vyznačené výzvy, ktoré boli buď zrušené alebo ukončené s tým, že nedošlo k zazmluvneniu projektu</t>
  </si>
  <si>
    <t>V prípade výziev OPV/K/RKZ/NP/2008-1 a OPV/K/RKZ/NP/2008-2 je alokácia medzi Cieľ K a RKaZ rozdelená takým pomerom, v akom boli pôvodne zazmluvnené</t>
  </si>
  <si>
    <r>
      <t xml:space="preserve">Vo výške čerpaných prostriedkov (ESF+ŠR) nie sú zohľadnené systémové nezrovnalosti vo výške </t>
    </r>
    <r>
      <rPr>
        <b/>
        <sz val="10"/>
        <color theme="1"/>
        <rFont val="Arial Narrow"/>
        <family val="2"/>
        <charset val="238"/>
      </rPr>
      <t>3 352 160,28 EUR</t>
    </r>
  </si>
  <si>
    <r>
      <rPr>
        <b/>
        <sz val="10"/>
        <color theme="1"/>
        <rFont val="Arial Narrow"/>
        <family val="2"/>
        <charset val="238"/>
      </rPr>
      <t>N/A</t>
    </r>
    <r>
      <rPr>
        <sz val="10"/>
        <color theme="1"/>
        <rFont val="Arial Narrow"/>
        <family val="2"/>
        <charset val="238"/>
      </rPr>
      <t xml:space="preserve"> - v súlade so Systémom riadenia ŠF a KF ver. 3.0 z 31.1.2009 vo vzťahu k predkladaniu žiadostí o NFP žiadateľmi na projekty TP RO nevyhlasuje výzvu. RO má povinnosť oboznámiť oprávnených žiadateľov o možnosti predkladania žiadostí o NFP prostredníctvom oznamu. V prípade projektov TP implementovaných pred 31.1.2009 sa uvedený postup neuplatňoval a z tohto dôvodu nie sú v tabuľke uvedené dátumy vyhlásenia, resp. ukončenia oznamu (písomného vyzvania) na predloženie projektu TP.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</si>
</sst>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S_k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 Narrow"/>
      <family val="2"/>
      <charset val="238"/>
    </font>
    <font>
      <b/>
      <u/>
      <sz val="10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/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14" fontId="3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14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3" fontId="3" fillId="4" borderId="1" xfId="1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49" fontId="3" fillId="4" borderId="1" xfId="2" applyNumberFormat="1" applyFont="1" applyFill="1" applyBorder="1" applyAlignment="1">
      <alignment horizontal="center" vertical="center" wrapText="1"/>
    </xf>
    <xf numFmtId="14" fontId="6" fillId="4" borderId="1" xfId="2" applyNumberFormat="1" applyFont="1" applyFill="1" applyBorder="1" applyAlignment="1">
      <alignment horizontal="center" vertical="center" wrapText="1"/>
    </xf>
    <xf numFmtId="4" fontId="6" fillId="4" borderId="1" xfId="2" applyNumberFormat="1" applyFont="1" applyFill="1" applyBorder="1" applyAlignment="1">
      <alignment horizontal="center" vertical="center" wrapText="1"/>
    </xf>
    <xf numFmtId="0" fontId="6" fillId="4" borderId="1" xfId="1" applyNumberFormat="1" applyFont="1" applyFill="1" applyBorder="1" applyAlignment="1">
      <alignment horizontal="center" vertical="center" wrapText="1"/>
    </xf>
    <xf numFmtId="14" fontId="6" fillId="3" borderId="1" xfId="2" applyNumberFormat="1" applyFont="1" applyFill="1" applyBorder="1" applyAlignment="1">
      <alignment horizontal="center" vertical="center" wrapText="1"/>
    </xf>
    <xf numFmtId="4" fontId="3" fillId="3" borderId="1" xfId="2" applyNumberFormat="1" applyFont="1" applyFill="1" applyBorder="1" applyAlignment="1">
      <alignment horizontal="center" vertical="center" wrapText="1"/>
    </xf>
    <xf numFmtId="4" fontId="6" fillId="3" borderId="1" xfId="2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49" fontId="3" fillId="3" borderId="1" xfId="2" applyNumberFormat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center" vertical="center" wrapText="1"/>
    </xf>
    <xf numFmtId="49" fontId="6" fillId="3" borderId="1" xfId="2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>
      <alignment horizontal="center" vertical="center" wrapText="1"/>
    </xf>
    <xf numFmtId="14" fontId="6" fillId="5" borderId="1" xfId="2" applyNumberFormat="1" applyFont="1" applyFill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vertical="center"/>
    </xf>
    <xf numFmtId="3" fontId="6" fillId="3" borderId="1" xfId="1" applyNumberFormat="1" applyFont="1" applyFill="1" applyBorder="1" applyAlignment="1">
      <alignment horizontal="center" vertical="center" wrapText="1"/>
    </xf>
    <xf numFmtId="3" fontId="6" fillId="4" borderId="1" xfId="1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/>
    <xf numFmtId="1" fontId="3" fillId="4" borderId="1" xfId="1" applyNumberFormat="1" applyFont="1" applyFill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49" fontId="6" fillId="4" borderId="1" xfId="1" applyNumberFormat="1" applyFont="1" applyFill="1" applyBorder="1" applyAlignment="1">
      <alignment horizontal="center" vertical="center"/>
    </xf>
    <xf numFmtId="0" fontId="6" fillId="0" borderId="1" xfId="2" applyNumberFormat="1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/>
    </xf>
    <xf numFmtId="14" fontId="3" fillId="3" borderId="1" xfId="2" applyNumberFormat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/>
    <xf numFmtId="0" fontId="3" fillId="0" borderId="0" xfId="0" applyFont="1" applyFill="1" applyBorder="1"/>
    <xf numFmtId="0" fontId="3" fillId="0" borderId="0" xfId="0" applyFont="1" applyAlignment="1">
      <alignment horizontal="left" wrapText="1"/>
    </xf>
    <xf numFmtId="0" fontId="2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3" fillId="7" borderId="3" xfId="0" applyFont="1" applyFill="1" applyBorder="1" applyAlignment="1">
      <alignment horizontal="left"/>
    </xf>
    <xf numFmtId="0" fontId="3" fillId="7" borderId="4" xfId="0" applyFont="1" applyFill="1" applyBorder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/>
    </xf>
    <xf numFmtId="0" fontId="3" fillId="6" borderId="4" xfId="0" applyFont="1" applyFill="1" applyBorder="1" applyAlignment="1">
      <alignment horizontal="left"/>
    </xf>
  </cellXfs>
  <cellStyles count="3">
    <cellStyle name="Normálna" xfId="0" builtinId="0"/>
    <cellStyle name="normálne 2" xfId="1"/>
    <cellStyle name="normálne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7"/>
  <sheetViews>
    <sheetView tabSelected="1" view="pageBreakPreview" zoomScale="80" zoomScaleNormal="80" zoomScaleSheetLayoutView="80" zoomScalePageLayoutView="60" workbookViewId="0">
      <selection activeCell="G144" sqref="G142:G144"/>
    </sheetView>
  </sheetViews>
  <sheetFormatPr defaultRowHeight="12.75" x14ac:dyDescent="0.2"/>
  <cols>
    <col min="1" max="1" width="10.7109375" style="4" customWidth="1"/>
    <col min="2" max="3" width="8.7109375" style="4" customWidth="1"/>
    <col min="4" max="4" width="26.7109375" style="4" customWidth="1"/>
    <col min="5" max="6" width="15.7109375" style="4" customWidth="1"/>
    <col min="7" max="7" width="15.7109375" style="56" customWidth="1"/>
    <col min="8" max="8" width="10.7109375" style="4" customWidth="1"/>
    <col min="9" max="9" width="15.7109375" style="4" customWidth="1"/>
    <col min="10" max="10" width="11.7109375" style="4" customWidth="1"/>
    <col min="11" max="11" width="15.7109375" style="4" customWidth="1"/>
    <col min="12" max="12" width="9.140625" style="4" customWidth="1"/>
    <col min="13" max="13" width="15.7109375" style="4" customWidth="1"/>
    <col min="14" max="14" width="10.7109375" style="4" customWidth="1"/>
    <col min="15" max="15" width="15.7109375" style="4" customWidth="1"/>
    <col min="16" max="17" width="15.7109375" style="4" hidden="1" customWidth="1"/>
    <col min="18" max="163" width="9.140625" style="4"/>
    <col min="164" max="164" width="11.42578125" style="4" bestFit="1" customWidth="1"/>
    <col min="165" max="165" width="12.7109375" style="4" customWidth="1"/>
    <col min="166" max="166" width="11.140625" style="4" customWidth="1"/>
    <col min="167" max="167" width="16.85546875" style="4" customWidth="1"/>
    <col min="168" max="168" width="17.7109375" style="4" customWidth="1"/>
    <col min="169" max="169" width="19.5703125" style="4" customWidth="1"/>
    <col min="170" max="170" width="20.28515625" style="4" customWidth="1"/>
    <col min="171" max="171" width="22.7109375" style="4" customWidth="1"/>
    <col min="172" max="172" width="14.28515625" style="4" customWidth="1"/>
    <col min="173" max="173" width="16.42578125" style="4" customWidth="1"/>
    <col min="174" max="174" width="9.140625" style="4" customWidth="1"/>
    <col min="175" max="175" width="15.7109375" style="4" customWidth="1"/>
    <col min="176" max="176" width="9.140625" style="4"/>
    <col min="177" max="177" width="12.5703125" style="4" customWidth="1"/>
    <col min="178" max="178" width="11.5703125" style="4" customWidth="1"/>
    <col min="179" max="419" width="9.140625" style="4"/>
    <col min="420" max="420" width="11.42578125" style="4" bestFit="1" customWidth="1"/>
    <col min="421" max="421" width="12.7109375" style="4" customWidth="1"/>
    <col min="422" max="422" width="11.140625" style="4" customWidth="1"/>
    <col min="423" max="423" width="16.85546875" style="4" customWidth="1"/>
    <col min="424" max="424" width="17.7109375" style="4" customWidth="1"/>
    <col min="425" max="425" width="19.5703125" style="4" customWidth="1"/>
    <col min="426" max="426" width="20.28515625" style="4" customWidth="1"/>
    <col min="427" max="427" width="22.7109375" style="4" customWidth="1"/>
    <col min="428" max="428" width="14.28515625" style="4" customWidth="1"/>
    <col min="429" max="429" width="16.42578125" style="4" customWidth="1"/>
    <col min="430" max="430" width="9.140625" style="4" customWidth="1"/>
    <col min="431" max="431" width="15.7109375" style="4" customWidth="1"/>
    <col min="432" max="432" width="9.140625" style="4"/>
    <col min="433" max="433" width="12.5703125" style="4" customWidth="1"/>
    <col min="434" max="434" width="11.5703125" style="4" customWidth="1"/>
    <col min="435" max="675" width="9.140625" style="4"/>
    <col min="676" max="676" width="11.42578125" style="4" bestFit="1" customWidth="1"/>
    <col min="677" max="677" width="12.7109375" style="4" customWidth="1"/>
    <col min="678" max="678" width="11.140625" style="4" customWidth="1"/>
    <col min="679" max="679" width="16.85546875" style="4" customWidth="1"/>
    <col min="680" max="680" width="17.7109375" style="4" customWidth="1"/>
    <col min="681" max="681" width="19.5703125" style="4" customWidth="1"/>
    <col min="682" max="682" width="20.28515625" style="4" customWidth="1"/>
    <col min="683" max="683" width="22.7109375" style="4" customWidth="1"/>
    <col min="684" max="684" width="14.28515625" style="4" customWidth="1"/>
    <col min="685" max="685" width="16.42578125" style="4" customWidth="1"/>
    <col min="686" max="686" width="9.140625" style="4" customWidth="1"/>
    <col min="687" max="687" width="15.7109375" style="4" customWidth="1"/>
    <col min="688" max="688" width="9.140625" style="4"/>
    <col min="689" max="689" width="12.5703125" style="4" customWidth="1"/>
    <col min="690" max="690" width="11.5703125" style="4" customWidth="1"/>
    <col min="691" max="931" width="9.140625" style="4"/>
    <col min="932" max="932" width="11.42578125" style="4" bestFit="1" customWidth="1"/>
    <col min="933" max="933" width="12.7109375" style="4" customWidth="1"/>
    <col min="934" max="934" width="11.140625" style="4" customWidth="1"/>
    <col min="935" max="935" width="16.85546875" style="4" customWidth="1"/>
    <col min="936" max="936" width="17.7109375" style="4" customWidth="1"/>
    <col min="937" max="937" width="19.5703125" style="4" customWidth="1"/>
    <col min="938" max="938" width="20.28515625" style="4" customWidth="1"/>
    <col min="939" max="939" width="22.7109375" style="4" customWidth="1"/>
    <col min="940" max="940" width="14.28515625" style="4" customWidth="1"/>
    <col min="941" max="941" width="16.42578125" style="4" customWidth="1"/>
    <col min="942" max="942" width="9.140625" style="4" customWidth="1"/>
    <col min="943" max="943" width="15.7109375" style="4" customWidth="1"/>
    <col min="944" max="944" width="9.140625" style="4"/>
    <col min="945" max="945" width="12.5703125" style="4" customWidth="1"/>
    <col min="946" max="946" width="11.5703125" style="4" customWidth="1"/>
    <col min="947" max="1187" width="9.140625" style="4"/>
    <col min="1188" max="1188" width="11.42578125" style="4" bestFit="1" customWidth="1"/>
    <col min="1189" max="1189" width="12.7109375" style="4" customWidth="1"/>
    <col min="1190" max="1190" width="11.140625" style="4" customWidth="1"/>
    <col min="1191" max="1191" width="16.85546875" style="4" customWidth="1"/>
    <col min="1192" max="1192" width="17.7109375" style="4" customWidth="1"/>
    <col min="1193" max="1193" width="19.5703125" style="4" customWidth="1"/>
    <col min="1194" max="1194" width="20.28515625" style="4" customWidth="1"/>
    <col min="1195" max="1195" width="22.7109375" style="4" customWidth="1"/>
    <col min="1196" max="1196" width="14.28515625" style="4" customWidth="1"/>
    <col min="1197" max="1197" width="16.42578125" style="4" customWidth="1"/>
    <col min="1198" max="1198" width="9.140625" style="4" customWidth="1"/>
    <col min="1199" max="1199" width="15.7109375" style="4" customWidth="1"/>
    <col min="1200" max="1200" width="9.140625" style="4"/>
    <col min="1201" max="1201" width="12.5703125" style="4" customWidth="1"/>
    <col min="1202" max="1202" width="11.5703125" style="4" customWidth="1"/>
    <col min="1203" max="1443" width="9.140625" style="4"/>
    <col min="1444" max="1444" width="11.42578125" style="4" bestFit="1" customWidth="1"/>
    <col min="1445" max="1445" width="12.7109375" style="4" customWidth="1"/>
    <col min="1446" max="1446" width="11.140625" style="4" customWidth="1"/>
    <col min="1447" max="1447" width="16.85546875" style="4" customWidth="1"/>
    <col min="1448" max="1448" width="17.7109375" style="4" customWidth="1"/>
    <col min="1449" max="1449" width="19.5703125" style="4" customWidth="1"/>
    <col min="1450" max="1450" width="20.28515625" style="4" customWidth="1"/>
    <col min="1451" max="1451" width="22.7109375" style="4" customWidth="1"/>
    <col min="1452" max="1452" width="14.28515625" style="4" customWidth="1"/>
    <col min="1453" max="1453" width="16.42578125" style="4" customWidth="1"/>
    <col min="1454" max="1454" width="9.140625" style="4" customWidth="1"/>
    <col min="1455" max="1455" width="15.7109375" style="4" customWidth="1"/>
    <col min="1456" max="1456" width="9.140625" style="4"/>
    <col min="1457" max="1457" width="12.5703125" style="4" customWidth="1"/>
    <col min="1458" max="1458" width="11.5703125" style="4" customWidth="1"/>
    <col min="1459" max="1699" width="9.140625" style="4"/>
    <col min="1700" max="1700" width="11.42578125" style="4" bestFit="1" customWidth="1"/>
    <col min="1701" max="1701" width="12.7109375" style="4" customWidth="1"/>
    <col min="1702" max="1702" width="11.140625" style="4" customWidth="1"/>
    <col min="1703" max="1703" width="16.85546875" style="4" customWidth="1"/>
    <col min="1704" max="1704" width="17.7109375" style="4" customWidth="1"/>
    <col min="1705" max="1705" width="19.5703125" style="4" customWidth="1"/>
    <col min="1706" max="1706" width="20.28515625" style="4" customWidth="1"/>
    <col min="1707" max="1707" width="22.7109375" style="4" customWidth="1"/>
    <col min="1708" max="1708" width="14.28515625" style="4" customWidth="1"/>
    <col min="1709" max="1709" width="16.42578125" style="4" customWidth="1"/>
    <col min="1710" max="1710" width="9.140625" style="4" customWidth="1"/>
    <col min="1711" max="1711" width="15.7109375" style="4" customWidth="1"/>
    <col min="1712" max="1712" width="9.140625" style="4"/>
    <col min="1713" max="1713" width="12.5703125" style="4" customWidth="1"/>
    <col min="1714" max="1714" width="11.5703125" style="4" customWidth="1"/>
    <col min="1715" max="1955" width="9.140625" style="4"/>
    <col min="1956" max="1956" width="11.42578125" style="4" bestFit="1" customWidth="1"/>
    <col min="1957" max="1957" width="12.7109375" style="4" customWidth="1"/>
    <col min="1958" max="1958" width="11.140625" style="4" customWidth="1"/>
    <col min="1959" max="1959" width="16.85546875" style="4" customWidth="1"/>
    <col min="1960" max="1960" width="17.7109375" style="4" customWidth="1"/>
    <col min="1961" max="1961" width="19.5703125" style="4" customWidth="1"/>
    <col min="1962" max="1962" width="20.28515625" style="4" customWidth="1"/>
    <col min="1963" max="1963" width="22.7109375" style="4" customWidth="1"/>
    <col min="1964" max="1964" width="14.28515625" style="4" customWidth="1"/>
    <col min="1965" max="1965" width="16.42578125" style="4" customWidth="1"/>
    <col min="1966" max="1966" width="9.140625" style="4" customWidth="1"/>
    <col min="1967" max="1967" width="15.7109375" style="4" customWidth="1"/>
    <col min="1968" max="1968" width="9.140625" style="4"/>
    <col min="1969" max="1969" width="12.5703125" style="4" customWidth="1"/>
    <col min="1970" max="1970" width="11.5703125" style="4" customWidth="1"/>
    <col min="1971" max="2211" width="9.140625" style="4"/>
    <col min="2212" max="2212" width="11.42578125" style="4" bestFit="1" customWidth="1"/>
    <col min="2213" max="2213" width="12.7109375" style="4" customWidth="1"/>
    <col min="2214" max="2214" width="11.140625" style="4" customWidth="1"/>
    <col min="2215" max="2215" width="16.85546875" style="4" customWidth="1"/>
    <col min="2216" max="2216" width="17.7109375" style="4" customWidth="1"/>
    <col min="2217" max="2217" width="19.5703125" style="4" customWidth="1"/>
    <col min="2218" max="2218" width="20.28515625" style="4" customWidth="1"/>
    <col min="2219" max="2219" width="22.7109375" style="4" customWidth="1"/>
    <col min="2220" max="2220" width="14.28515625" style="4" customWidth="1"/>
    <col min="2221" max="2221" width="16.42578125" style="4" customWidth="1"/>
    <col min="2222" max="2222" width="9.140625" style="4" customWidth="1"/>
    <col min="2223" max="2223" width="15.7109375" style="4" customWidth="1"/>
    <col min="2224" max="2224" width="9.140625" style="4"/>
    <col min="2225" max="2225" width="12.5703125" style="4" customWidth="1"/>
    <col min="2226" max="2226" width="11.5703125" style="4" customWidth="1"/>
    <col min="2227" max="2467" width="9.140625" style="4"/>
    <col min="2468" max="2468" width="11.42578125" style="4" bestFit="1" customWidth="1"/>
    <col min="2469" max="2469" width="12.7109375" style="4" customWidth="1"/>
    <col min="2470" max="2470" width="11.140625" style="4" customWidth="1"/>
    <col min="2471" max="2471" width="16.85546875" style="4" customWidth="1"/>
    <col min="2472" max="2472" width="17.7109375" style="4" customWidth="1"/>
    <col min="2473" max="2473" width="19.5703125" style="4" customWidth="1"/>
    <col min="2474" max="2474" width="20.28515625" style="4" customWidth="1"/>
    <col min="2475" max="2475" width="22.7109375" style="4" customWidth="1"/>
    <col min="2476" max="2476" width="14.28515625" style="4" customWidth="1"/>
    <col min="2477" max="2477" width="16.42578125" style="4" customWidth="1"/>
    <col min="2478" max="2478" width="9.140625" style="4" customWidth="1"/>
    <col min="2479" max="2479" width="15.7109375" style="4" customWidth="1"/>
    <col min="2480" max="2480" width="9.140625" style="4"/>
    <col min="2481" max="2481" width="12.5703125" style="4" customWidth="1"/>
    <col min="2482" max="2482" width="11.5703125" style="4" customWidth="1"/>
    <col min="2483" max="2723" width="9.140625" style="4"/>
    <col min="2724" max="2724" width="11.42578125" style="4" bestFit="1" customWidth="1"/>
    <col min="2725" max="2725" width="12.7109375" style="4" customWidth="1"/>
    <col min="2726" max="2726" width="11.140625" style="4" customWidth="1"/>
    <col min="2727" max="2727" width="16.85546875" style="4" customWidth="1"/>
    <col min="2728" max="2728" width="17.7109375" style="4" customWidth="1"/>
    <col min="2729" max="2729" width="19.5703125" style="4" customWidth="1"/>
    <col min="2730" max="2730" width="20.28515625" style="4" customWidth="1"/>
    <col min="2731" max="2731" width="22.7109375" style="4" customWidth="1"/>
    <col min="2732" max="2732" width="14.28515625" style="4" customWidth="1"/>
    <col min="2733" max="2733" width="16.42578125" style="4" customWidth="1"/>
    <col min="2734" max="2734" width="9.140625" style="4" customWidth="1"/>
    <col min="2735" max="2735" width="15.7109375" style="4" customWidth="1"/>
    <col min="2736" max="2736" width="9.140625" style="4"/>
    <col min="2737" max="2737" width="12.5703125" style="4" customWidth="1"/>
    <col min="2738" max="2738" width="11.5703125" style="4" customWidth="1"/>
    <col min="2739" max="2979" width="9.140625" style="4"/>
    <col min="2980" max="2980" width="11.42578125" style="4" bestFit="1" customWidth="1"/>
    <col min="2981" max="2981" width="12.7109375" style="4" customWidth="1"/>
    <col min="2982" max="2982" width="11.140625" style="4" customWidth="1"/>
    <col min="2983" max="2983" width="16.85546875" style="4" customWidth="1"/>
    <col min="2984" max="2984" width="17.7109375" style="4" customWidth="1"/>
    <col min="2985" max="2985" width="19.5703125" style="4" customWidth="1"/>
    <col min="2986" max="2986" width="20.28515625" style="4" customWidth="1"/>
    <col min="2987" max="2987" width="22.7109375" style="4" customWidth="1"/>
    <col min="2988" max="2988" width="14.28515625" style="4" customWidth="1"/>
    <col min="2989" max="2989" width="16.42578125" style="4" customWidth="1"/>
    <col min="2990" max="2990" width="9.140625" style="4" customWidth="1"/>
    <col min="2991" max="2991" width="15.7109375" style="4" customWidth="1"/>
    <col min="2992" max="2992" width="9.140625" style="4"/>
    <col min="2993" max="2993" width="12.5703125" style="4" customWidth="1"/>
    <col min="2994" max="2994" width="11.5703125" style="4" customWidth="1"/>
    <col min="2995" max="3235" width="9.140625" style="4"/>
    <col min="3236" max="3236" width="11.42578125" style="4" bestFit="1" customWidth="1"/>
    <col min="3237" max="3237" width="12.7109375" style="4" customWidth="1"/>
    <col min="3238" max="3238" width="11.140625" style="4" customWidth="1"/>
    <col min="3239" max="3239" width="16.85546875" style="4" customWidth="1"/>
    <col min="3240" max="3240" width="17.7109375" style="4" customWidth="1"/>
    <col min="3241" max="3241" width="19.5703125" style="4" customWidth="1"/>
    <col min="3242" max="3242" width="20.28515625" style="4" customWidth="1"/>
    <col min="3243" max="3243" width="22.7109375" style="4" customWidth="1"/>
    <col min="3244" max="3244" width="14.28515625" style="4" customWidth="1"/>
    <col min="3245" max="3245" width="16.42578125" style="4" customWidth="1"/>
    <col min="3246" max="3246" width="9.140625" style="4" customWidth="1"/>
    <col min="3247" max="3247" width="15.7109375" style="4" customWidth="1"/>
    <col min="3248" max="3248" width="9.140625" style="4"/>
    <col min="3249" max="3249" width="12.5703125" style="4" customWidth="1"/>
    <col min="3250" max="3250" width="11.5703125" style="4" customWidth="1"/>
    <col min="3251" max="3491" width="9.140625" style="4"/>
    <col min="3492" max="3492" width="11.42578125" style="4" bestFit="1" customWidth="1"/>
    <col min="3493" max="3493" width="12.7109375" style="4" customWidth="1"/>
    <col min="3494" max="3494" width="11.140625" style="4" customWidth="1"/>
    <col min="3495" max="3495" width="16.85546875" style="4" customWidth="1"/>
    <col min="3496" max="3496" width="17.7109375" style="4" customWidth="1"/>
    <col min="3497" max="3497" width="19.5703125" style="4" customWidth="1"/>
    <col min="3498" max="3498" width="20.28515625" style="4" customWidth="1"/>
    <col min="3499" max="3499" width="22.7109375" style="4" customWidth="1"/>
    <col min="3500" max="3500" width="14.28515625" style="4" customWidth="1"/>
    <col min="3501" max="3501" width="16.42578125" style="4" customWidth="1"/>
    <col min="3502" max="3502" width="9.140625" style="4" customWidth="1"/>
    <col min="3503" max="3503" width="15.7109375" style="4" customWidth="1"/>
    <col min="3504" max="3504" width="9.140625" style="4"/>
    <col min="3505" max="3505" width="12.5703125" style="4" customWidth="1"/>
    <col min="3506" max="3506" width="11.5703125" style="4" customWidth="1"/>
    <col min="3507" max="3747" width="9.140625" style="4"/>
    <col min="3748" max="3748" width="11.42578125" style="4" bestFit="1" customWidth="1"/>
    <col min="3749" max="3749" width="12.7109375" style="4" customWidth="1"/>
    <col min="3750" max="3750" width="11.140625" style="4" customWidth="1"/>
    <col min="3751" max="3751" width="16.85546875" style="4" customWidth="1"/>
    <col min="3752" max="3752" width="17.7109375" style="4" customWidth="1"/>
    <col min="3753" max="3753" width="19.5703125" style="4" customWidth="1"/>
    <col min="3754" max="3754" width="20.28515625" style="4" customWidth="1"/>
    <col min="3755" max="3755" width="22.7109375" style="4" customWidth="1"/>
    <col min="3756" max="3756" width="14.28515625" style="4" customWidth="1"/>
    <col min="3757" max="3757" width="16.42578125" style="4" customWidth="1"/>
    <col min="3758" max="3758" width="9.140625" style="4" customWidth="1"/>
    <col min="3759" max="3759" width="15.7109375" style="4" customWidth="1"/>
    <col min="3760" max="3760" width="9.140625" style="4"/>
    <col min="3761" max="3761" width="12.5703125" style="4" customWidth="1"/>
    <col min="3762" max="3762" width="11.5703125" style="4" customWidth="1"/>
    <col min="3763" max="4003" width="9.140625" style="4"/>
    <col min="4004" max="4004" width="11.42578125" style="4" bestFit="1" customWidth="1"/>
    <col min="4005" max="4005" width="12.7109375" style="4" customWidth="1"/>
    <col min="4006" max="4006" width="11.140625" style="4" customWidth="1"/>
    <col min="4007" max="4007" width="16.85546875" style="4" customWidth="1"/>
    <col min="4008" max="4008" width="17.7109375" style="4" customWidth="1"/>
    <col min="4009" max="4009" width="19.5703125" style="4" customWidth="1"/>
    <col min="4010" max="4010" width="20.28515625" style="4" customWidth="1"/>
    <col min="4011" max="4011" width="22.7109375" style="4" customWidth="1"/>
    <col min="4012" max="4012" width="14.28515625" style="4" customWidth="1"/>
    <col min="4013" max="4013" width="16.42578125" style="4" customWidth="1"/>
    <col min="4014" max="4014" width="9.140625" style="4" customWidth="1"/>
    <col min="4015" max="4015" width="15.7109375" style="4" customWidth="1"/>
    <col min="4016" max="4016" width="9.140625" style="4"/>
    <col min="4017" max="4017" width="12.5703125" style="4" customWidth="1"/>
    <col min="4018" max="4018" width="11.5703125" style="4" customWidth="1"/>
    <col min="4019" max="4259" width="9.140625" style="4"/>
    <col min="4260" max="4260" width="11.42578125" style="4" bestFit="1" customWidth="1"/>
    <col min="4261" max="4261" width="12.7109375" style="4" customWidth="1"/>
    <col min="4262" max="4262" width="11.140625" style="4" customWidth="1"/>
    <col min="4263" max="4263" width="16.85546875" style="4" customWidth="1"/>
    <col min="4264" max="4264" width="17.7109375" style="4" customWidth="1"/>
    <col min="4265" max="4265" width="19.5703125" style="4" customWidth="1"/>
    <col min="4266" max="4266" width="20.28515625" style="4" customWidth="1"/>
    <col min="4267" max="4267" width="22.7109375" style="4" customWidth="1"/>
    <col min="4268" max="4268" width="14.28515625" style="4" customWidth="1"/>
    <col min="4269" max="4269" width="16.42578125" style="4" customWidth="1"/>
    <col min="4270" max="4270" width="9.140625" style="4" customWidth="1"/>
    <col min="4271" max="4271" width="15.7109375" style="4" customWidth="1"/>
    <col min="4272" max="4272" width="9.140625" style="4"/>
    <col min="4273" max="4273" width="12.5703125" style="4" customWidth="1"/>
    <col min="4274" max="4274" width="11.5703125" style="4" customWidth="1"/>
    <col min="4275" max="4515" width="9.140625" style="4"/>
    <col min="4516" max="4516" width="11.42578125" style="4" bestFit="1" customWidth="1"/>
    <col min="4517" max="4517" width="12.7109375" style="4" customWidth="1"/>
    <col min="4518" max="4518" width="11.140625" style="4" customWidth="1"/>
    <col min="4519" max="4519" width="16.85546875" style="4" customWidth="1"/>
    <col min="4520" max="4520" width="17.7109375" style="4" customWidth="1"/>
    <col min="4521" max="4521" width="19.5703125" style="4" customWidth="1"/>
    <col min="4522" max="4522" width="20.28515625" style="4" customWidth="1"/>
    <col min="4523" max="4523" width="22.7109375" style="4" customWidth="1"/>
    <col min="4524" max="4524" width="14.28515625" style="4" customWidth="1"/>
    <col min="4525" max="4525" width="16.42578125" style="4" customWidth="1"/>
    <col min="4526" max="4526" width="9.140625" style="4" customWidth="1"/>
    <col min="4527" max="4527" width="15.7109375" style="4" customWidth="1"/>
    <col min="4528" max="4528" width="9.140625" style="4"/>
    <col min="4529" max="4529" width="12.5703125" style="4" customWidth="1"/>
    <col min="4530" max="4530" width="11.5703125" style="4" customWidth="1"/>
    <col min="4531" max="4771" width="9.140625" style="4"/>
    <col min="4772" max="4772" width="11.42578125" style="4" bestFit="1" customWidth="1"/>
    <col min="4773" max="4773" width="12.7109375" style="4" customWidth="1"/>
    <col min="4774" max="4774" width="11.140625" style="4" customWidth="1"/>
    <col min="4775" max="4775" width="16.85546875" style="4" customWidth="1"/>
    <col min="4776" max="4776" width="17.7109375" style="4" customWidth="1"/>
    <col min="4777" max="4777" width="19.5703125" style="4" customWidth="1"/>
    <col min="4778" max="4778" width="20.28515625" style="4" customWidth="1"/>
    <col min="4779" max="4779" width="22.7109375" style="4" customWidth="1"/>
    <col min="4780" max="4780" width="14.28515625" style="4" customWidth="1"/>
    <col min="4781" max="4781" width="16.42578125" style="4" customWidth="1"/>
    <col min="4782" max="4782" width="9.140625" style="4" customWidth="1"/>
    <col min="4783" max="4783" width="15.7109375" style="4" customWidth="1"/>
    <col min="4784" max="4784" width="9.140625" style="4"/>
    <col min="4785" max="4785" width="12.5703125" style="4" customWidth="1"/>
    <col min="4786" max="4786" width="11.5703125" style="4" customWidth="1"/>
    <col min="4787" max="5027" width="9.140625" style="4"/>
    <col min="5028" max="5028" width="11.42578125" style="4" bestFit="1" customWidth="1"/>
    <col min="5029" max="5029" width="12.7109375" style="4" customWidth="1"/>
    <col min="5030" max="5030" width="11.140625" style="4" customWidth="1"/>
    <col min="5031" max="5031" width="16.85546875" style="4" customWidth="1"/>
    <col min="5032" max="5032" width="17.7109375" style="4" customWidth="1"/>
    <col min="5033" max="5033" width="19.5703125" style="4" customWidth="1"/>
    <col min="5034" max="5034" width="20.28515625" style="4" customWidth="1"/>
    <col min="5035" max="5035" width="22.7109375" style="4" customWidth="1"/>
    <col min="5036" max="5036" width="14.28515625" style="4" customWidth="1"/>
    <col min="5037" max="5037" width="16.42578125" style="4" customWidth="1"/>
    <col min="5038" max="5038" width="9.140625" style="4" customWidth="1"/>
    <col min="5039" max="5039" width="15.7109375" style="4" customWidth="1"/>
    <col min="5040" max="5040" width="9.140625" style="4"/>
    <col min="5041" max="5041" width="12.5703125" style="4" customWidth="1"/>
    <col min="5042" max="5042" width="11.5703125" style="4" customWidth="1"/>
    <col min="5043" max="5283" width="9.140625" style="4"/>
    <col min="5284" max="5284" width="11.42578125" style="4" bestFit="1" customWidth="1"/>
    <col min="5285" max="5285" width="12.7109375" style="4" customWidth="1"/>
    <col min="5286" max="5286" width="11.140625" style="4" customWidth="1"/>
    <col min="5287" max="5287" width="16.85546875" style="4" customWidth="1"/>
    <col min="5288" max="5288" width="17.7109375" style="4" customWidth="1"/>
    <col min="5289" max="5289" width="19.5703125" style="4" customWidth="1"/>
    <col min="5290" max="5290" width="20.28515625" style="4" customWidth="1"/>
    <col min="5291" max="5291" width="22.7109375" style="4" customWidth="1"/>
    <col min="5292" max="5292" width="14.28515625" style="4" customWidth="1"/>
    <col min="5293" max="5293" width="16.42578125" style="4" customWidth="1"/>
    <col min="5294" max="5294" width="9.140625" style="4" customWidth="1"/>
    <col min="5295" max="5295" width="15.7109375" style="4" customWidth="1"/>
    <col min="5296" max="5296" width="9.140625" style="4"/>
    <col min="5297" max="5297" width="12.5703125" style="4" customWidth="1"/>
    <col min="5298" max="5298" width="11.5703125" style="4" customWidth="1"/>
    <col min="5299" max="5539" width="9.140625" style="4"/>
    <col min="5540" max="5540" width="11.42578125" style="4" bestFit="1" customWidth="1"/>
    <col min="5541" max="5541" width="12.7109375" style="4" customWidth="1"/>
    <col min="5542" max="5542" width="11.140625" style="4" customWidth="1"/>
    <col min="5543" max="5543" width="16.85546875" style="4" customWidth="1"/>
    <col min="5544" max="5544" width="17.7109375" style="4" customWidth="1"/>
    <col min="5545" max="5545" width="19.5703125" style="4" customWidth="1"/>
    <col min="5546" max="5546" width="20.28515625" style="4" customWidth="1"/>
    <col min="5547" max="5547" width="22.7109375" style="4" customWidth="1"/>
    <col min="5548" max="5548" width="14.28515625" style="4" customWidth="1"/>
    <col min="5549" max="5549" width="16.42578125" style="4" customWidth="1"/>
    <col min="5550" max="5550" width="9.140625" style="4" customWidth="1"/>
    <col min="5551" max="5551" width="15.7109375" style="4" customWidth="1"/>
    <col min="5552" max="5552" width="9.140625" style="4"/>
    <col min="5553" max="5553" width="12.5703125" style="4" customWidth="1"/>
    <col min="5554" max="5554" width="11.5703125" style="4" customWidth="1"/>
    <col min="5555" max="5795" width="9.140625" style="4"/>
    <col min="5796" max="5796" width="11.42578125" style="4" bestFit="1" customWidth="1"/>
    <col min="5797" max="5797" width="12.7109375" style="4" customWidth="1"/>
    <col min="5798" max="5798" width="11.140625" style="4" customWidth="1"/>
    <col min="5799" max="5799" width="16.85546875" style="4" customWidth="1"/>
    <col min="5800" max="5800" width="17.7109375" style="4" customWidth="1"/>
    <col min="5801" max="5801" width="19.5703125" style="4" customWidth="1"/>
    <col min="5802" max="5802" width="20.28515625" style="4" customWidth="1"/>
    <col min="5803" max="5803" width="22.7109375" style="4" customWidth="1"/>
    <col min="5804" max="5804" width="14.28515625" style="4" customWidth="1"/>
    <col min="5805" max="5805" width="16.42578125" style="4" customWidth="1"/>
    <col min="5806" max="5806" width="9.140625" style="4" customWidth="1"/>
    <col min="5807" max="5807" width="15.7109375" style="4" customWidth="1"/>
    <col min="5808" max="5808" width="9.140625" style="4"/>
    <col min="5809" max="5809" width="12.5703125" style="4" customWidth="1"/>
    <col min="5810" max="5810" width="11.5703125" style="4" customWidth="1"/>
    <col min="5811" max="6051" width="9.140625" style="4"/>
    <col min="6052" max="6052" width="11.42578125" style="4" bestFit="1" customWidth="1"/>
    <col min="6053" max="6053" width="12.7109375" style="4" customWidth="1"/>
    <col min="6054" max="6054" width="11.140625" style="4" customWidth="1"/>
    <col min="6055" max="6055" width="16.85546875" style="4" customWidth="1"/>
    <col min="6056" max="6056" width="17.7109375" style="4" customWidth="1"/>
    <col min="6057" max="6057" width="19.5703125" style="4" customWidth="1"/>
    <col min="6058" max="6058" width="20.28515625" style="4" customWidth="1"/>
    <col min="6059" max="6059" width="22.7109375" style="4" customWidth="1"/>
    <col min="6060" max="6060" width="14.28515625" style="4" customWidth="1"/>
    <col min="6061" max="6061" width="16.42578125" style="4" customWidth="1"/>
    <col min="6062" max="6062" width="9.140625" style="4" customWidth="1"/>
    <col min="6063" max="6063" width="15.7109375" style="4" customWidth="1"/>
    <col min="6064" max="6064" width="9.140625" style="4"/>
    <col min="6065" max="6065" width="12.5703125" style="4" customWidth="1"/>
    <col min="6066" max="6066" width="11.5703125" style="4" customWidth="1"/>
    <col min="6067" max="6307" width="9.140625" style="4"/>
    <col min="6308" max="6308" width="11.42578125" style="4" bestFit="1" customWidth="1"/>
    <col min="6309" max="6309" width="12.7109375" style="4" customWidth="1"/>
    <col min="6310" max="6310" width="11.140625" style="4" customWidth="1"/>
    <col min="6311" max="6311" width="16.85546875" style="4" customWidth="1"/>
    <col min="6312" max="6312" width="17.7109375" style="4" customWidth="1"/>
    <col min="6313" max="6313" width="19.5703125" style="4" customWidth="1"/>
    <col min="6314" max="6314" width="20.28515625" style="4" customWidth="1"/>
    <col min="6315" max="6315" width="22.7109375" style="4" customWidth="1"/>
    <col min="6316" max="6316" width="14.28515625" style="4" customWidth="1"/>
    <col min="6317" max="6317" width="16.42578125" style="4" customWidth="1"/>
    <col min="6318" max="6318" width="9.140625" style="4" customWidth="1"/>
    <col min="6319" max="6319" width="15.7109375" style="4" customWidth="1"/>
    <col min="6320" max="6320" width="9.140625" style="4"/>
    <col min="6321" max="6321" width="12.5703125" style="4" customWidth="1"/>
    <col min="6322" max="6322" width="11.5703125" style="4" customWidth="1"/>
    <col min="6323" max="6563" width="9.140625" style="4"/>
    <col min="6564" max="6564" width="11.42578125" style="4" bestFit="1" customWidth="1"/>
    <col min="6565" max="6565" width="12.7109375" style="4" customWidth="1"/>
    <col min="6566" max="6566" width="11.140625" style="4" customWidth="1"/>
    <col min="6567" max="6567" width="16.85546875" style="4" customWidth="1"/>
    <col min="6568" max="6568" width="17.7109375" style="4" customWidth="1"/>
    <col min="6569" max="6569" width="19.5703125" style="4" customWidth="1"/>
    <col min="6570" max="6570" width="20.28515625" style="4" customWidth="1"/>
    <col min="6571" max="6571" width="22.7109375" style="4" customWidth="1"/>
    <col min="6572" max="6572" width="14.28515625" style="4" customWidth="1"/>
    <col min="6573" max="6573" width="16.42578125" style="4" customWidth="1"/>
    <col min="6574" max="6574" width="9.140625" style="4" customWidth="1"/>
    <col min="6575" max="6575" width="15.7109375" style="4" customWidth="1"/>
    <col min="6576" max="6576" width="9.140625" style="4"/>
    <col min="6577" max="6577" width="12.5703125" style="4" customWidth="1"/>
    <col min="6578" max="6578" width="11.5703125" style="4" customWidth="1"/>
    <col min="6579" max="6819" width="9.140625" style="4"/>
    <col min="6820" max="6820" width="11.42578125" style="4" bestFit="1" customWidth="1"/>
    <col min="6821" max="6821" width="12.7109375" style="4" customWidth="1"/>
    <col min="6822" max="6822" width="11.140625" style="4" customWidth="1"/>
    <col min="6823" max="6823" width="16.85546875" style="4" customWidth="1"/>
    <col min="6824" max="6824" width="17.7109375" style="4" customWidth="1"/>
    <col min="6825" max="6825" width="19.5703125" style="4" customWidth="1"/>
    <col min="6826" max="6826" width="20.28515625" style="4" customWidth="1"/>
    <col min="6827" max="6827" width="22.7109375" style="4" customWidth="1"/>
    <col min="6828" max="6828" width="14.28515625" style="4" customWidth="1"/>
    <col min="6829" max="6829" width="16.42578125" style="4" customWidth="1"/>
    <col min="6830" max="6830" width="9.140625" style="4" customWidth="1"/>
    <col min="6831" max="6831" width="15.7109375" style="4" customWidth="1"/>
    <col min="6832" max="6832" width="9.140625" style="4"/>
    <col min="6833" max="6833" width="12.5703125" style="4" customWidth="1"/>
    <col min="6834" max="6834" width="11.5703125" style="4" customWidth="1"/>
    <col min="6835" max="7075" width="9.140625" style="4"/>
    <col min="7076" max="7076" width="11.42578125" style="4" bestFit="1" customWidth="1"/>
    <col min="7077" max="7077" width="12.7109375" style="4" customWidth="1"/>
    <col min="7078" max="7078" width="11.140625" style="4" customWidth="1"/>
    <col min="7079" max="7079" width="16.85546875" style="4" customWidth="1"/>
    <col min="7080" max="7080" width="17.7109375" style="4" customWidth="1"/>
    <col min="7081" max="7081" width="19.5703125" style="4" customWidth="1"/>
    <col min="7082" max="7082" width="20.28515625" style="4" customWidth="1"/>
    <col min="7083" max="7083" width="22.7109375" style="4" customWidth="1"/>
    <col min="7084" max="7084" width="14.28515625" style="4" customWidth="1"/>
    <col min="7085" max="7085" width="16.42578125" style="4" customWidth="1"/>
    <col min="7086" max="7086" width="9.140625" style="4" customWidth="1"/>
    <col min="7087" max="7087" width="15.7109375" style="4" customWidth="1"/>
    <col min="7088" max="7088" width="9.140625" style="4"/>
    <col min="7089" max="7089" width="12.5703125" style="4" customWidth="1"/>
    <col min="7090" max="7090" width="11.5703125" style="4" customWidth="1"/>
    <col min="7091" max="7331" width="9.140625" style="4"/>
    <col min="7332" max="7332" width="11.42578125" style="4" bestFit="1" customWidth="1"/>
    <col min="7333" max="7333" width="12.7109375" style="4" customWidth="1"/>
    <col min="7334" max="7334" width="11.140625" style="4" customWidth="1"/>
    <col min="7335" max="7335" width="16.85546875" style="4" customWidth="1"/>
    <col min="7336" max="7336" width="17.7109375" style="4" customWidth="1"/>
    <col min="7337" max="7337" width="19.5703125" style="4" customWidth="1"/>
    <col min="7338" max="7338" width="20.28515625" style="4" customWidth="1"/>
    <col min="7339" max="7339" width="22.7109375" style="4" customWidth="1"/>
    <col min="7340" max="7340" width="14.28515625" style="4" customWidth="1"/>
    <col min="7341" max="7341" width="16.42578125" style="4" customWidth="1"/>
    <col min="7342" max="7342" width="9.140625" style="4" customWidth="1"/>
    <col min="7343" max="7343" width="15.7109375" style="4" customWidth="1"/>
    <col min="7344" max="7344" width="9.140625" style="4"/>
    <col min="7345" max="7345" width="12.5703125" style="4" customWidth="1"/>
    <col min="7346" max="7346" width="11.5703125" style="4" customWidth="1"/>
    <col min="7347" max="7587" width="9.140625" style="4"/>
    <col min="7588" max="7588" width="11.42578125" style="4" bestFit="1" customWidth="1"/>
    <col min="7589" max="7589" width="12.7109375" style="4" customWidth="1"/>
    <col min="7590" max="7590" width="11.140625" style="4" customWidth="1"/>
    <col min="7591" max="7591" width="16.85546875" style="4" customWidth="1"/>
    <col min="7592" max="7592" width="17.7109375" style="4" customWidth="1"/>
    <col min="7593" max="7593" width="19.5703125" style="4" customWidth="1"/>
    <col min="7594" max="7594" width="20.28515625" style="4" customWidth="1"/>
    <col min="7595" max="7595" width="22.7109375" style="4" customWidth="1"/>
    <col min="7596" max="7596" width="14.28515625" style="4" customWidth="1"/>
    <col min="7597" max="7597" width="16.42578125" style="4" customWidth="1"/>
    <col min="7598" max="7598" width="9.140625" style="4" customWidth="1"/>
    <col min="7599" max="7599" width="15.7109375" style="4" customWidth="1"/>
    <col min="7600" max="7600" width="9.140625" style="4"/>
    <col min="7601" max="7601" width="12.5703125" style="4" customWidth="1"/>
    <col min="7602" max="7602" width="11.5703125" style="4" customWidth="1"/>
    <col min="7603" max="7843" width="9.140625" style="4"/>
    <col min="7844" max="7844" width="11.42578125" style="4" bestFit="1" customWidth="1"/>
    <col min="7845" max="7845" width="12.7109375" style="4" customWidth="1"/>
    <col min="7846" max="7846" width="11.140625" style="4" customWidth="1"/>
    <col min="7847" max="7847" width="16.85546875" style="4" customWidth="1"/>
    <col min="7848" max="7848" width="17.7109375" style="4" customWidth="1"/>
    <col min="7849" max="7849" width="19.5703125" style="4" customWidth="1"/>
    <col min="7850" max="7850" width="20.28515625" style="4" customWidth="1"/>
    <col min="7851" max="7851" width="22.7109375" style="4" customWidth="1"/>
    <col min="7852" max="7852" width="14.28515625" style="4" customWidth="1"/>
    <col min="7853" max="7853" width="16.42578125" style="4" customWidth="1"/>
    <col min="7854" max="7854" width="9.140625" style="4" customWidth="1"/>
    <col min="7855" max="7855" width="15.7109375" style="4" customWidth="1"/>
    <col min="7856" max="7856" width="9.140625" style="4"/>
    <col min="7857" max="7857" width="12.5703125" style="4" customWidth="1"/>
    <col min="7858" max="7858" width="11.5703125" style="4" customWidth="1"/>
    <col min="7859" max="8099" width="9.140625" style="4"/>
    <col min="8100" max="8100" width="11.42578125" style="4" bestFit="1" customWidth="1"/>
    <col min="8101" max="8101" width="12.7109375" style="4" customWidth="1"/>
    <col min="8102" max="8102" width="11.140625" style="4" customWidth="1"/>
    <col min="8103" max="8103" width="16.85546875" style="4" customWidth="1"/>
    <col min="8104" max="8104" width="17.7109375" style="4" customWidth="1"/>
    <col min="8105" max="8105" width="19.5703125" style="4" customWidth="1"/>
    <col min="8106" max="8106" width="20.28515625" style="4" customWidth="1"/>
    <col min="8107" max="8107" width="22.7109375" style="4" customWidth="1"/>
    <col min="8108" max="8108" width="14.28515625" style="4" customWidth="1"/>
    <col min="8109" max="8109" width="16.42578125" style="4" customWidth="1"/>
    <col min="8110" max="8110" width="9.140625" style="4" customWidth="1"/>
    <col min="8111" max="8111" width="15.7109375" style="4" customWidth="1"/>
    <col min="8112" max="8112" width="9.140625" style="4"/>
    <col min="8113" max="8113" width="12.5703125" style="4" customWidth="1"/>
    <col min="8114" max="8114" width="11.5703125" style="4" customWidth="1"/>
    <col min="8115" max="8355" width="9.140625" style="4"/>
    <col min="8356" max="8356" width="11.42578125" style="4" bestFit="1" customWidth="1"/>
    <col min="8357" max="8357" width="12.7109375" style="4" customWidth="1"/>
    <col min="8358" max="8358" width="11.140625" style="4" customWidth="1"/>
    <col min="8359" max="8359" width="16.85546875" style="4" customWidth="1"/>
    <col min="8360" max="8360" width="17.7109375" style="4" customWidth="1"/>
    <col min="8361" max="8361" width="19.5703125" style="4" customWidth="1"/>
    <col min="8362" max="8362" width="20.28515625" style="4" customWidth="1"/>
    <col min="8363" max="8363" width="22.7109375" style="4" customWidth="1"/>
    <col min="8364" max="8364" width="14.28515625" style="4" customWidth="1"/>
    <col min="8365" max="8365" width="16.42578125" style="4" customWidth="1"/>
    <col min="8366" max="8366" width="9.140625" style="4" customWidth="1"/>
    <col min="8367" max="8367" width="15.7109375" style="4" customWidth="1"/>
    <col min="8368" max="8368" width="9.140625" style="4"/>
    <col min="8369" max="8369" width="12.5703125" style="4" customWidth="1"/>
    <col min="8370" max="8370" width="11.5703125" style="4" customWidth="1"/>
    <col min="8371" max="8611" width="9.140625" style="4"/>
    <col min="8612" max="8612" width="11.42578125" style="4" bestFit="1" customWidth="1"/>
    <col min="8613" max="8613" width="12.7109375" style="4" customWidth="1"/>
    <col min="8614" max="8614" width="11.140625" style="4" customWidth="1"/>
    <col min="8615" max="8615" width="16.85546875" style="4" customWidth="1"/>
    <col min="8616" max="8616" width="17.7109375" style="4" customWidth="1"/>
    <col min="8617" max="8617" width="19.5703125" style="4" customWidth="1"/>
    <col min="8618" max="8618" width="20.28515625" style="4" customWidth="1"/>
    <col min="8619" max="8619" width="22.7109375" style="4" customWidth="1"/>
    <col min="8620" max="8620" width="14.28515625" style="4" customWidth="1"/>
    <col min="8621" max="8621" width="16.42578125" style="4" customWidth="1"/>
    <col min="8622" max="8622" width="9.140625" style="4" customWidth="1"/>
    <col min="8623" max="8623" width="15.7109375" style="4" customWidth="1"/>
    <col min="8624" max="8624" width="9.140625" style="4"/>
    <col min="8625" max="8625" width="12.5703125" style="4" customWidth="1"/>
    <col min="8626" max="8626" width="11.5703125" style="4" customWidth="1"/>
    <col min="8627" max="8867" width="9.140625" style="4"/>
    <col min="8868" max="8868" width="11.42578125" style="4" bestFit="1" customWidth="1"/>
    <col min="8869" max="8869" width="12.7109375" style="4" customWidth="1"/>
    <col min="8870" max="8870" width="11.140625" style="4" customWidth="1"/>
    <col min="8871" max="8871" width="16.85546875" style="4" customWidth="1"/>
    <col min="8872" max="8872" width="17.7109375" style="4" customWidth="1"/>
    <col min="8873" max="8873" width="19.5703125" style="4" customWidth="1"/>
    <col min="8874" max="8874" width="20.28515625" style="4" customWidth="1"/>
    <col min="8875" max="8875" width="22.7109375" style="4" customWidth="1"/>
    <col min="8876" max="8876" width="14.28515625" style="4" customWidth="1"/>
    <col min="8877" max="8877" width="16.42578125" style="4" customWidth="1"/>
    <col min="8878" max="8878" width="9.140625" style="4" customWidth="1"/>
    <col min="8879" max="8879" width="15.7109375" style="4" customWidth="1"/>
    <col min="8880" max="8880" width="9.140625" style="4"/>
    <col min="8881" max="8881" width="12.5703125" style="4" customWidth="1"/>
    <col min="8882" max="8882" width="11.5703125" style="4" customWidth="1"/>
    <col min="8883" max="9123" width="9.140625" style="4"/>
    <col min="9124" max="9124" width="11.42578125" style="4" bestFit="1" customWidth="1"/>
    <col min="9125" max="9125" width="12.7109375" style="4" customWidth="1"/>
    <col min="9126" max="9126" width="11.140625" style="4" customWidth="1"/>
    <col min="9127" max="9127" width="16.85546875" style="4" customWidth="1"/>
    <col min="9128" max="9128" width="17.7109375" style="4" customWidth="1"/>
    <col min="9129" max="9129" width="19.5703125" style="4" customWidth="1"/>
    <col min="9130" max="9130" width="20.28515625" style="4" customWidth="1"/>
    <col min="9131" max="9131" width="22.7109375" style="4" customWidth="1"/>
    <col min="9132" max="9132" width="14.28515625" style="4" customWidth="1"/>
    <col min="9133" max="9133" width="16.42578125" style="4" customWidth="1"/>
    <col min="9134" max="9134" width="9.140625" style="4" customWidth="1"/>
    <col min="9135" max="9135" width="15.7109375" style="4" customWidth="1"/>
    <col min="9136" max="9136" width="9.140625" style="4"/>
    <col min="9137" max="9137" width="12.5703125" style="4" customWidth="1"/>
    <col min="9138" max="9138" width="11.5703125" style="4" customWidth="1"/>
    <col min="9139" max="9379" width="9.140625" style="4"/>
    <col min="9380" max="9380" width="11.42578125" style="4" bestFit="1" customWidth="1"/>
    <col min="9381" max="9381" width="12.7109375" style="4" customWidth="1"/>
    <col min="9382" max="9382" width="11.140625" style="4" customWidth="1"/>
    <col min="9383" max="9383" width="16.85546875" style="4" customWidth="1"/>
    <col min="9384" max="9384" width="17.7109375" style="4" customWidth="1"/>
    <col min="9385" max="9385" width="19.5703125" style="4" customWidth="1"/>
    <col min="9386" max="9386" width="20.28515625" style="4" customWidth="1"/>
    <col min="9387" max="9387" width="22.7109375" style="4" customWidth="1"/>
    <col min="9388" max="9388" width="14.28515625" style="4" customWidth="1"/>
    <col min="9389" max="9389" width="16.42578125" style="4" customWidth="1"/>
    <col min="9390" max="9390" width="9.140625" style="4" customWidth="1"/>
    <col min="9391" max="9391" width="15.7109375" style="4" customWidth="1"/>
    <col min="9392" max="9392" width="9.140625" style="4"/>
    <col min="9393" max="9393" width="12.5703125" style="4" customWidth="1"/>
    <col min="9394" max="9394" width="11.5703125" style="4" customWidth="1"/>
    <col min="9395" max="9635" width="9.140625" style="4"/>
    <col min="9636" max="9636" width="11.42578125" style="4" bestFit="1" customWidth="1"/>
    <col min="9637" max="9637" width="12.7109375" style="4" customWidth="1"/>
    <col min="9638" max="9638" width="11.140625" style="4" customWidth="1"/>
    <col min="9639" max="9639" width="16.85546875" style="4" customWidth="1"/>
    <col min="9640" max="9640" width="17.7109375" style="4" customWidth="1"/>
    <col min="9641" max="9641" width="19.5703125" style="4" customWidth="1"/>
    <col min="9642" max="9642" width="20.28515625" style="4" customWidth="1"/>
    <col min="9643" max="9643" width="22.7109375" style="4" customWidth="1"/>
    <col min="9644" max="9644" width="14.28515625" style="4" customWidth="1"/>
    <col min="9645" max="9645" width="16.42578125" style="4" customWidth="1"/>
    <col min="9646" max="9646" width="9.140625" style="4" customWidth="1"/>
    <col min="9647" max="9647" width="15.7109375" style="4" customWidth="1"/>
    <col min="9648" max="9648" width="9.140625" style="4"/>
    <col min="9649" max="9649" width="12.5703125" style="4" customWidth="1"/>
    <col min="9650" max="9650" width="11.5703125" style="4" customWidth="1"/>
    <col min="9651" max="9891" width="9.140625" style="4"/>
    <col min="9892" max="9892" width="11.42578125" style="4" bestFit="1" customWidth="1"/>
    <col min="9893" max="9893" width="12.7109375" style="4" customWidth="1"/>
    <col min="9894" max="9894" width="11.140625" style="4" customWidth="1"/>
    <col min="9895" max="9895" width="16.85546875" style="4" customWidth="1"/>
    <col min="9896" max="9896" width="17.7109375" style="4" customWidth="1"/>
    <col min="9897" max="9897" width="19.5703125" style="4" customWidth="1"/>
    <col min="9898" max="9898" width="20.28515625" style="4" customWidth="1"/>
    <col min="9899" max="9899" width="22.7109375" style="4" customWidth="1"/>
    <col min="9900" max="9900" width="14.28515625" style="4" customWidth="1"/>
    <col min="9901" max="9901" width="16.42578125" style="4" customWidth="1"/>
    <col min="9902" max="9902" width="9.140625" style="4" customWidth="1"/>
    <col min="9903" max="9903" width="15.7109375" style="4" customWidth="1"/>
    <col min="9904" max="9904" width="9.140625" style="4"/>
    <col min="9905" max="9905" width="12.5703125" style="4" customWidth="1"/>
    <col min="9906" max="9906" width="11.5703125" style="4" customWidth="1"/>
    <col min="9907" max="10147" width="9.140625" style="4"/>
    <col min="10148" max="10148" width="11.42578125" style="4" bestFit="1" customWidth="1"/>
    <col min="10149" max="10149" width="12.7109375" style="4" customWidth="1"/>
    <col min="10150" max="10150" width="11.140625" style="4" customWidth="1"/>
    <col min="10151" max="10151" width="16.85546875" style="4" customWidth="1"/>
    <col min="10152" max="10152" width="17.7109375" style="4" customWidth="1"/>
    <col min="10153" max="10153" width="19.5703125" style="4" customWidth="1"/>
    <col min="10154" max="10154" width="20.28515625" style="4" customWidth="1"/>
    <col min="10155" max="10155" width="22.7109375" style="4" customWidth="1"/>
    <col min="10156" max="10156" width="14.28515625" style="4" customWidth="1"/>
    <col min="10157" max="10157" width="16.42578125" style="4" customWidth="1"/>
    <col min="10158" max="10158" width="9.140625" style="4" customWidth="1"/>
    <col min="10159" max="10159" width="15.7109375" style="4" customWidth="1"/>
    <col min="10160" max="10160" width="9.140625" style="4"/>
    <col min="10161" max="10161" width="12.5703125" style="4" customWidth="1"/>
    <col min="10162" max="10162" width="11.5703125" style="4" customWidth="1"/>
    <col min="10163" max="10403" width="9.140625" style="4"/>
    <col min="10404" max="10404" width="11.42578125" style="4" bestFit="1" customWidth="1"/>
    <col min="10405" max="10405" width="12.7109375" style="4" customWidth="1"/>
    <col min="10406" max="10406" width="11.140625" style="4" customWidth="1"/>
    <col min="10407" max="10407" width="16.85546875" style="4" customWidth="1"/>
    <col min="10408" max="10408" width="17.7109375" style="4" customWidth="1"/>
    <col min="10409" max="10409" width="19.5703125" style="4" customWidth="1"/>
    <col min="10410" max="10410" width="20.28515625" style="4" customWidth="1"/>
    <col min="10411" max="10411" width="22.7109375" style="4" customWidth="1"/>
    <col min="10412" max="10412" width="14.28515625" style="4" customWidth="1"/>
    <col min="10413" max="10413" width="16.42578125" style="4" customWidth="1"/>
    <col min="10414" max="10414" width="9.140625" style="4" customWidth="1"/>
    <col min="10415" max="10415" width="15.7109375" style="4" customWidth="1"/>
    <col min="10416" max="10416" width="9.140625" style="4"/>
    <col min="10417" max="10417" width="12.5703125" style="4" customWidth="1"/>
    <col min="10418" max="10418" width="11.5703125" style="4" customWidth="1"/>
    <col min="10419" max="10659" width="9.140625" style="4"/>
    <col min="10660" max="10660" width="11.42578125" style="4" bestFit="1" customWidth="1"/>
    <col min="10661" max="10661" width="12.7109375" style="4" customWidth="1"/>
    <col min="10662" max="10662" width="11.140625" style="4" customWidth="1"/>
    <col min="10663" max="10663" width="16.85546875" style="4" customWidth="1"/>
    <col min="10664" max="10664" width="17.7109375" style="4" customWidth="1"/>
    <col min="10665" max="10665" width="19.5703125" style="4" customWidth="1"/>
    <col min="10666" max="10666" width="20.28515625" style="4" customWidth="1"/>
    <col min="10667" max="10667" width="22.7109375" style="4" customWidth="1"/>
    <col min="10668" max="10668" width="14.28515625" style="4" customWidth="1"/>
    <col min="10669" max="10669" width="16.42578125" style="4" customWidth="1"/>
    <col min="10670" max="10670" width="9.140625" style="4" customWidth="1"/>
    <col min="10671" max="10671" width="15.7109375" style="4" customWidth="1"/>
    <col min="10672" max="10672" width="9.140625" style="4"/>
    <col min="10673" max="10673" width="12.5703125" style="4" customWidth="1"/>
    <col min="10674" max="10674" width="11.5703125" style="4" customWidth="1"/>
    <col min="10675" max="10915" width="9.140625" style="4"/>
    <col min="10916" max="10916" width="11.42578125" style="4" bestFit="1" customWidth="1"/>
    <col min="10917" max="10917" width="12.7109375" style="4" customWidth="1"/>
    <col min="10918" max="10918" width="11.140625" style="4" customWidth="1"/>
    <col min="10919" max="10919" width="16.85546875" style="4" customWidth="1"/>
    <col min="10920" max="10920" width="17.7109375" style="4" customWidth="1"/>
    <col min="10921" max="10921" width="19.5703125" style="4" customWidth="1"/>
    <col min="10922" max="10922" width="20.28515625" style="4" customWidth="1"/>
    <col min="10923" max="10923" width="22.7109375" style="4" customWidth="1"/>
    <col min="10924" max="10924" width="14.28515625" style="4" customWidth="1"/>
    <col min="10925" max="10925" width="16.42578125" style="4" customWidth="1"/>
    <col min="10926" max="10926" width="9.140625" style="4" customWidth="1"/>
    <col min="10927" max="10927" width="15.7109375" style="4" customWidth="1"/>
    <col min="10928" max="10928" width="9.140625" style="4"/>
    <col min="10929" max="10929" width="12.5703125" style="4" customWidth="1"/>
    <col min="10930" max="10930" width="11.5703125" style="4" customWidth="1"/>
    <col min="10931" max="11171" width="9.140625" style="4"/>
    <col min="11172" max="11172" width="11.42578125" style="4" bestFit="1" customWidth="1"/>
    <col min="11173" max="11173" width="12.7109375" style="4" customWidth="1"/>
    <col min="11174" max="11174" width="11.140625" style="4" customWidth="1"/>
    <col min="11175" max="11175" width="16.85546875" style="4" customWidth="1"/>
    <col min="11176" max="11176" width="17.7109375" style="4" customWidth="1"/>
    <col min="11177" max="11177" width="19.5703125" style="4" customWidth="1"/>
    <col min="11178" max="11178" width="20.28515625" style="4" customWidth="1"/>
    <col min="11179" max="11179" width="22.7109375" style="4" customWidth="1"/>
    <col min="11180" max="11180" width="14.28515625" style="4" customWidth="1"/>
    <col min="11181" max="11181" width="16.42578125" style="4" customWidth="1"/>
    <col min="11182" max="11182" width="9.140625" style="4" customWidth="1"/>
    <col min="11183" max="11183" width="15.7109375" style="4" customWidth="1"/>
    <col min="11184" max="11184" width="9.140625" style="4"/>
    <col min="11185" max="11185" width="12.5703125" style="4" customWidth="1"/>
    <col min="11186" max="11186" width="11.5703125" style="4" customWidth="1"/>
    <col min="11187" max="11427" width="9.140625" style="4"/>
    <col min="11428" max="11428" width="11.42578125" style="4" bestFit="1" customWidth="1"/>
    <col min="11429" max="11429" width="12.7109375" style="4" customWidth="1"/>
    <col min="11430" max="11430" width="11.140625" style="4" customWidth="1"/>
    <col min="11431" max="11431" width="16.85546875" style="4" customWidth="1"/>
    <col min="11432" max="11432" width="17.7109375" style="4" customWidth="1"/>
    <col min="11433" max="11433" width="19.5703125" style="4" customWidth="1"/>
    <col min="11434" max="11434" width="20.28515625" style="4" customWidth="1"/>
    <col min="11435" max="11435" width="22.7109375" style="4" customWidth="1"/>
    <col min="11436" max="11436" width="14.28515625" style="4" customWidth="1"/>
    <col min="11437" max="11437" width="16.42578125" style="4" customWidth="1"/>
    <col min="11438" max="11438" width="9.140625" style="4" customWidth="1"/>
    <col min="11439" max="11439" width="15.7109375" style="4" customWidth="1"/>
    <col min="11440" max="11440" width="9.140625" style="4"/>
    <col min="11441" max="11441" width="12.5703125" style="4" customWidth="1"/>
    <col min="11442" max="11442" width="11.5703125" style="4" customWidth="1"/>
    <col min="11443" max="11683" width="9.140625" style="4"/>
    <col min="11684" max="11684" width="11.42578125" style="4" bestFit="1" customWidth="1"/>
    <col min="11685" max="11685" width="12.7109375" style="4" customWidth="1"/>
    <col min="11686" max="11686" width="11.140625" style="4" customWidth="1"/>
    <col min="11687" max="11687" width="16.85546875" style="4" customWidth="1"/>
    <col min="11688" max="11688" width="17.7109375" style="4" customWidth="1"/>
    <col min="11689" max="11689" width="19.5703125" style="4" customWidth="1"/>
    <col min="11690" max="11690" width="20.28515625" style="4" customWidth="1"/>
    <col min="11691" max="11691" width="22.7109375" style="4" customWidth="1"/>
    <col min="11692" max="11692" width="14.28515625" style="4" customWidth="1"/>
    <col min="11693" max="11693" width="16.42578125" style="4" customWidth="1"/>
    <col min="11694" max="11694" width="9.140625" style="4" customWidth="1"/>
    <col min="11695" max="11695" width="15.7109375" style="4" customWidth="1"/>
    <col min="11696" max="11696" width="9.140625" style="4"/>
    <col min="11697" max="11697" width="12.5703125" style="4" customWidth="1"/>
    <col min="11698" max="11698" width="11.5703125" style="4" customWidth="1"/>
    <col min="11699" max="11939" width="9.140625" style="4"/>
    <col min="11940" max="11940" width="11.42578125" style="4" bestFit="1" customWidth="1"/>
    <col min="11941" max="11941" width="12.7109375" style="4" customWidth="1"/>
    <col min="11942" max="11942" width="11.140625" style="4" customWidth="1"/>
    <col min="11943" max="11943" width="16.85546875" style="4" customWidth="1"/>
    <col min="11944" max="11944" width="17.7109375" style="4" customWidth="1"/>
    <col min="11945" max="11945" width="19.5703125" style="4" customWidth="1"/>
    <col min="11946" max="11946" width="20.28515625" style="4" customWidth="1"/>
    <col min="11947" max="11947" width="22.7109375" style="4" customWidth="1"/>
    <col min="11948" max="11948" width="14.28515625" style="4" customWidth="1"/>
    <col min="11949" max="11949" width="16.42578125" style="4" customWidth="1"/>
    <col min="11950" max="11950" width="9.140625" style="4" customWidth="1"/>
    <col min="11951" max="11951" width="15.7109375" style="4" customWidth="1"/>
    <col min="11952" max="11952" width="9.140625" style="4"/>
    <col min="11953" max="11953" width="12.5703125" style="4" customWidth="1"/>
    <col min="11954" max="11954" width="11.5703125" style="4" customWidth="1"/>
    <col min="11955" max="12195" width="9.140625" style="4"/>
    <col min="12196" max="12196" width="11.42578125" style="4" bestFit="1" customWidth="1"/>
    <col min="12197" max="12197" width="12.7109375" style="4" customWidth="1"/>
    <col min="12198" max="12198" width="11.140625" style="4" customWidth="1"/>
    <col min="12199" max="12199" width="16.85546875" style="4" customWidth="1"/>
    <col min="12200" max="12200" width="17.7109375" style="4" customWidth="1"/>
    <col min="12201" max="12201" width="19.5703125" style="4" customWidth="1"/>
    <col min="12202" max="12202" width="20.28515625" style="4" customWidth="1"/>
    <col min="12203" max="12203" width="22.7109375" style="4" customWidth="1"/>
    <col min="12204" max="12204" width="14.28515625" style="4" customWidth="1"/>
    <col min="12205" max="12205" width="16.42578125" style="4" customWidth="1"/>
    <col min="12206" max="12206" width="9.140625" style="4" customWidth="1"/>
    <col min="12207" max="12207" width="15.7109375" style="4" customWidth="1"/>
    <col min="12208" max="12208" width="9.140625" style="4"/>
    <col min="12209" max="12209" width="12.5703125" style="4" customWidth="1"/>
    <col min="12210" max="12210" width="11.5703125" style="4" customWidth="1"/>
    <col min="12211" max="12451" width="9.140625" style="4"/>
    <col min="12452" max="12452" width="11.42578125" style="4" bestFit="1" customWidth="1"/>
    <col min="12453" max="12453" width="12.7109375" style="4" customWidth="1"/>
    <col min="12454" max="12454" width="11.140625" style="4" customWidth="1"/>
    <col min="12455" max="12455" width="16.85546875" style="4" customWidth="1"/>
    <col min="12456" max="12456" width="17.7109375" style="4" customWidth="1"/>
    <col min="12457" max="12457" width="19.5703125" style="4" customWidth="1"/>
    <col min="12458" max="12458" width="20.28515625" style="4" customWidth="1"/>
    <col min="12459" max="12459" width="22.7109375" style="4" customWidth="1"/>
    <col min="12460" max="12460" width="14.28515625" style="4" customWidth="1"/>
    <col min="12461" max="12461" width="16.42578125" style="4" customWidth="1"/>
    <col min="12462" max="12462" width="9.140625" style="4" customWidth="1"/>
    <col min="12463" max="12463" width="15.7109375" style="4" customWidth="1"/>
    <col min="12464" max="12464" width="9.140625" style="4"/>
    <col min="12465" max="12465" width="12.5703125" style="4" customWidth="1"/>
    <col min="12466" max="12466" width="11.5703125" style="4" customWidth="1"/>
    <col min="12467" max="12707" width="9.140625" style="4"/>
    <col min="12708" max="12708" width="11.42578125" style="4" bestFit="1" customWidth="1"/>
    <col min="12709" max="12709" width="12.7109375" style="4" customWidth="1"/>
    <col min="12710" max="12710" width="11.140625" style="4" customWidth="1"/>
    <col min="12711" max="12711" width="16.85546875" style="4" customWidth="1"/>
    <col min="12712" max="12712" width="17.7109375" style="4" customWidth="1"/>
    <col min="12713" max="12713" width="19.5703125" style="4" customWidth="1"/>
    <col min="12714" max="12714" width="20.28515625" style="4" customWidth="1"/>
    <col min="12715" max="12715" width="22.7109375" style="4" customWidth="1"/>
    <col min="12716" max="12716" width="14.28515625" style="4" customWidth="1"/>
    <col min="12717" max="12717" width="16.42578125" style="4" customWidth="1"/>
    <col min="12718" max="12718" width="9.140625" style="4" customWidth="1"/>
    <col min="12719" max="12719" width="15.7109375" style="4" customWidth="1"/>
    <col min="12720" max="12720" width="9.140625" style="4"/>
    <col min="12721" max="12721" width="12.5703125" style="4" customWidth="1"/>
    <col min="12722" max="12722" width="11.5703125" style="4" customWidth="1"/>
    <col min="12723" max="12963" width="9.140625" style="4"/>
    <col min="12964" max="12964" width="11.42578125" style="4" bestFit="1" customWidth="1"/>
    <col min="12965" max="12965" width="12.7109375" style="4" customWidth="1"/>
    <col min="12966" max="12966" width="11.140625" style="4" customWidth="1"/>
    <col min="12967" max="12967" width="16.85546875" style="4" customWidth="1"/>
    <col min="12968" max="12968" width="17.7109375" style="4" customWidth="1"/>
    <col min="12969" max="12969" width="19.5703125" style="4" customWidth="1"/>
    <col min="12970" max="12970" width="20.28515625" style="4" customWidth="1"/>
    <col min="12971" max="12971" width="22.7109375" style="4" customWidth="1"/>
    <col min="12972" max="12972" width="14.28515625" style="4" customWidth="1"/>
    <col min="12973" max="12973" width="16.42578125" style="4" customWidth="1"/>
    <col min="12974" max="12974" width="9.140625" style="4" customWidth="1"/>
    <col min="12975" max="12975" width="15.7109375" style="4" customWidth="1"/>
    <col min="12976" max="12976" width="9.140625" style="4"/>
    <col min="12977" max="12977" width="12.5703125" style="4" customWidth="1"/>
    <col min="12978" max="12978" width="11.5703125" style="4" customWidth="1"/>
    <col min="12979" max="13219" width="9.140625" style="4"/>
    <col min="13220" max="13220" width="11.42578125" style="4" bestFit="1" customWidth="1"/>
    <col min="13221" max="13221" width="12.7109375" style="4" customWidth="1"/>
    <col min="13222" max="13222" width="11.140625" style="4" customWidth="1"/>
    <col min="13223" max="13223" width="16.85546875" style="4" customWidth="1"/>
    <col min="13224" max="13224" width="17.7109375" style="4" customWidth="1"/>
    <col min="13225" max="13225" width="19.5703125" style="4" customWidth="1"/>
    <col min="13226" max="13226" width="20.28515625" style="4" customWidth="1"/>
    <col min="13227" max="13227" width="22.7109375" style="4" customWidth="1"/>
    <col min="13228" max="13228" width="14.28515625" style="4" customWidth="1"/>
    <col min="13229" max="13229" width="16.42578125" style="4" customWidth="1"/>
    <col min="13230" max="13230" width="9.140625" style="4" customWidth="1"/>
    <col min="13231" max="13231" width="15.7109375" style="4" customWidth="1"/>
    <col min="13232" max="13232" width="9.140625" style="4"/>
    <col min="13233" max="13233" width="12.5703125" style="4" customWidth="1"/>
    <col min="13234" max="13234" width="11.5703125" style="4" customWidth="1"/>
    <col min="13235" max="13475" width="9.140625" style="4"/>
    <col min="13476" max="13476" width="11.42578125" style="4" bestFit="1" customWidth="1"/>
    <col min="13477" max="13477" width="12.7109375" style="4" customWidth="1"/>
    <col min="13478" max="13478" width="11.140625" style="4" customWidth="1"/>
    <col min="13479" max="13479" width="16.85546875" style="4" customWidth="1"/>
    <col min="13480" max="13480" width="17.7109375" style="4" customWidth="1"/>
    <col min="13481" max="13481" width="19.5703125" style="4" customWidth="1"/>
    <col min="13482" max="13482" width="20.28515625" style="4" customWidth="1"/>
    <col min="13483" max="13483" width="22.7109375" style="4" customWidth="1"/>
    <col min="13484" max="13484" width="14.28515625" style="4" customWidth="1"/>
    <col min="13485" max="13485" width="16.42578125" style="4" customWidth="1"/>
    <col min="13486" max="13486" width="9.140625" style="4" customWidth="1"/>
    <col min="13487" max="13487" width="15.7109375" style="4" customWidth="1"/>
    <col min="13488" max="13488" width="9.140625" style="4"/>
    <col min="13489" max="13489" width="12.5703125" style="4" customWidth="1"/>
    <col min="13490" max="13490" width="11.5703125" style="4" customWidth="1"/>
    <col min="13491" max="13731" width="9.140625" style="4"/>
    <col min="13732" max="13732" width="11.42578125" style="4" bestFit="1" customWidth="1"/>
    <col min="13733" max="13733" width="12.7109375" style="4" customWidth="1"/>
    <col min="13734" max="13734" width="11.140625" style="4" customWidth="1"/>
    <col min="13735" max="13735" width="16.85546875" style="4" customWidth="1"/>
    <col min="13736" max="13736" width="17.7109375" style="4" customWidth="1"/>
    <col min="13737" max="13737" width="19.5703125" style="4" customWidth="1"/>
    <col min="13738" max="13738" width="20.28515625" style="4" customWidth="1"/>
    <col min="13739" max="13739" width="22.7109375" style="4" customWidth="1"/>
    <col min="13740" max="13740" width="14.28515625" style="4" customWidth="1"/>
    <col min="13741" max="13741" width="16.42578125" style="4" customWidth="1"/>
    <col min="13742" max="13742" width="9.140625" style="4" customWidth="1"/>
    <col min="13743" max="13743" width="15.7109375" style="4" customWidth="1"/>
    <col min="13744" max="13744" width="9.140625" style="4"/>
    <col min="13745" max="13745" width="12.5703125" style="4" customWidth="1"/>
    <col min="13746" max="13746" width="11.5703125" style="4" customWidth="1"/>
    <col min="13747" max="13987" width="9.140625" style="4"/>
    <col min="13988" max="13988" width="11.42578125" style="4" bestFit="1" customWidth="1"/>
    <col min="13989" max="13989" width="12.7109375" style="4" customWidth="1"/>
    <col min="13990" max="13990" width="11.140625" style="4" customWidth="1"/>
    <col min="13991" max="13991" width="16.85546875" style="4" customWidth="1"/>
    <col min="13992" max="13992" width="17.7109375" style="4" customWidth="1"/>
    <col min="13993" max="13993" width="19.5703125" style="4" customWidth="1"/>
    <col min="13994" max="13994" width="20.28515625" style="4" customWidth="1"/>
    <col min="13995" max="13995" width="22.7109375" style="4" customWidth="1"/>
    <col min="13996" max="13996" width="14.28515625" style="4" customWidth="1"/>
    <col min="13997" max="13997" width="16.42578125" style="4" customWidth="1"/>
    <col min="13998" max="13998" width="9.140625" style="4" customWidth="1"/>
    <col min="13999" max="13999" width="15.7109375" style="4" customWidth="1"/>
    <col min="14000" max="14000" width="9.140625" style="4"/>
    <col min="14001" max="14001" width="12.5703125" style="4" customWidth="1"/>
    <col min="14002" max="14002" width="11.5703125" style="4" customWidth="1"/>
    <col min="14003" max="14243" width="9.140625" style="4"/>
    <col min="14244" max="14244" width="11.42578125" style="4" bestFit="1" customWidth="1"/>
    <col min="14245" max="14245" width="12.7109375" style="4" customWidth="1"/>
    <col min="14246" max="14246" width="11.140625" style="4" customWidth="1"/>
    <col min="14247" max="14247" width="16.85546875" style="4" customWidth="1"/>
    <col min="14248" max="14248" width="17.7109375" style="4" customWidth="1"/>
    <col min="14249" max="14249" width="19.5703125" style="4" customWidth="1"/>
    <col min="14250" max="14250" width="20.28515625" style="4" customWidth="1"/>
    <col min="14251" max="14251" width="22.7109375" style="4" customWidth="1"/>
    <col min="14252" max="14252" width="14.28515625" style="4" customWidth="1"/>
    <col min="14253" max="14253" width="16.42578125" style="4" customWidth="1"/>
    <col min="14254" max="14254" width="9.140625" style="4" customWidth="1"/>
    <col min="14255" max="14255" width="15.7109375" style="4" customWidth="1"/>
    <col min="14256" max="14256" width="9.140625" style="4"/>
    <col min="14257" max="14257" width="12.5703125" style="4" customWidth="1"/>
    <col min="14258" max="14258" width="11.5703125" style="4" customWidth="1"/>
    <col min="14259" max="14499" width="9.140625" style="4"/>
    <col min="14500" max="14500" width="11.42578125" style="4" bestFit="1" customWidth="1"/>
    <col min="14501" max="14501" width="12.7109375" style="4" customWidth="1"/>
    <col min="14502" max="14502" width="11.140625" style="4" customWidth="1"/>
    <col min="14503" max="14503" width="16.85546875" style="4" customWidth="1"/>
    <col min="14504" max="14504" width="17.7109375" style="4" customWidth="1"/>
    <col min="14505" max="14505" width="19.5703125" style="4" customWidth="1"/>
    <col min="14506" max="14506" width="20.28515625" style="4" customWidth="1"/>
    <col min="14507" max="14507" width="22.7109375" style="4" customWidth="1"/>
    <col min="14508" max="14508" width="14.28515625" style="4" customWidth="1"/>
    <col min="14509" max="14509" width="16.42578125" style="4" customWidth="1"/>
    <col min="14510" max="14510" width="9.140625" style="4" customWidth="1"/>
    <col min="14511" max="14511" width="15.7109375" style="4" customWidth="1"/>
    <col min="14512" max="14512" width="9.140625" style="4"/>
    <col min="14513" max="14513" width="12.5703125" style="4" customWidth="1"/>
    <col min="14514" max="14514" width="11.5703125" style="4" customWidth="1"/>
    <col min="14515" max="14755" width="9.140625" style="4"/>
    <col min="14756" max="14756" width="11.42578125" style="4" bestFit="1" customWidth="1"/>
    <col min="14757" max="14757" width="12.7109375" style="4" customWidth="1"/>
    <col min="14758" max="14758" width="11.140625" style="4" customWidth="1"/>
    <col min="14759" max="14759" width="16.85546875" style="4" customWidth="1"/>
    <col min="14760" max="14760" width="17.7109375" style="4" customWidth="1"/>
    <col min="14761" max="14761" width="19.5703125" style="4" customWidth="1"/>
    <col min="14762" max="14762" width="20.28515625" style="4" customWidth="1"/>
    <col min="14763" max="14763" width="22.7109375" style="4" customWidth="1"/>
    <col min="14764" max="14764" width="14.28515625" style="4" customWidth="1"/>
    <col min="14765" max="14765" width="16.42578125" style="4" customWidth="1"/>
    <col min="14766" max="14766" width="9.140625" style="4" customWidth="1"/>
    <col min="14767" max="14767" width="15.7109375" style="4" customWidth="1"/>
    <col min="14768" max="14768" width="9.140625" style="4"/>
    <col min="14769" max="14769" width="12.5703125" style="4" customWidth="1"/>
    <col min="14770" max="14770" width="11.5703125" style="4" customWidth="1"/>
    <col min="14771" max="15011" width="9.140625" style="4"/>
    <col min="15012" max="15012" width="11.42578125" style="4" bestFit="1" customWidth="1"/>
    <col min="15013" max="15013" width="12.7109375" style="4" customWidth="1"/>
    <col min="15014" max="15014" width="11.140625" style="4" customWidth="1"/>
    <col min="15015" max="15015" width="16.85546875" style="4" customWidth="1"/>
    <col min="15016" max="15016" width="17.7109375" style="4" customWidth="1"/>
    <col min="15017" max="15017" width="19.5703125" style="4" customWidth="1"/>
    <col min="15018" max="15018" width="20.28515625" style="4" customWidth="1"/>
    <col min="15019" max="15019" width="22.7109375" style="4" customWidth="1"/>
    <col min="15020" max="15020" width="14.28515625" style="4" customWidth="1"/>
    <col min="15021" max="15021" width="16.42578125" style="4" customWidth="1"/>
    <col min="15022" max="15022" width="9.140625" style="4" customWidth="1"/>
    <col min="15023" max="15023" width="15.7109375" style="4" customWidth="1"/>
    <col min="15024" max="15024" width="9.140625" style="4"/>
    <col min="15025" max="15025" width="12.5703125" style="4" customWidth="1"/>
    <col min="15026" max="15026" width="11.5703125" style="4" customWidth="1"/>
    <col min="15027" max="15267" width="9.140625" style="4"/>
    <col min="15268" max="15268" width="11.42578125" style="4" bestFit="1" customWidth="1"/>
    <col min="15269" max="15269" width="12.7109375" style="4" customWidth="1"/>
    <col min="15270" max="15270" width="11.140625" style="4" customWidth="1"/>
    <col min="15271" max="15271" width="16.85546875" style="4" customWidth="1"/>
    <col min="15272" max="15272" width="17.7109375" style="4" customWidth="1"/>
    <col min="15273" max="15273" width="19.5703125" style="4" customWidth="1"/>
    <col min="15274" max="15274" width="20.28515625" style="4" customWidth="1"/>
    <col min="15275" max="15275" width="22.7109375" style="4" customWidth="1"/>
    <col min="15276" max="15276" width="14.28515625" style="4" customWidth="1"/>
    <col min="15277" max="15277" width="16.42578125" style="4" customWidth="1"/>
    <col min="15278" max="15278" width="9.140625" style="4" customWidth="1"/>
    <col min="15279" max="15279" width="15.7109375" style="4" customWidth="1"/>
    <col min="15280" max="15280" width="9.140625" style="4"/>
    <col min="15281" max="15281" width="12.5703125" style="4" customWidth="1"/>
    <col min="15282" max="15282" width="11.5703125" style="4" customWidth="1"/>
    <col min="15283" max="15523" width="9.140625" style="4"/>
    <col min="15524" max="15524" width="11.42578125" style="4" bestFit="1" customWidth="1"/>
    <col min="15525" max="15525" width="12.7109375" style="4" customWidth="1"/>
    <col min="15526" max="15526" width="11.140625" style="4" customWidth="1"/>
    <col min="15527" max="15527" width="16.85546875" style="4" customWidth="1"/>
    <col min="15528" max="15528" width="17.7109375" style="4" customWidth="1"/>
    <col min="15529" max="15529" width="19.5703125" style="4" customWidth="1"/>
    <col min="15530" max="15530" width="20.28515625" style="4" customWidth="1"/>
    <col min="15531" max="15531" width="22.7109375" style="4" customWidth="1"/>
    <col min="15532" max="15532" width="14.28515625" style="4" customWidth="1"/>
    <col min="15533" max="15533" width="16.42578125" style="4" customWidth="1"/>
    <col min="15534" max="15534" width="9.140625" style="4" customWidth="1"/>
    <col min="15535" max="15535" width="15.7109375" style="4" customWidth="1"/>
    <col min="15536" max="15536" width="9.140625" style="4"/>
    <col min="15537" max="15537" width="12.5703125" style="4" customWidth="1"/>
    <col min="15538" max="15538" width="11.5703125" style="4" customWidth="1"/>
    <col min="15539" max="15779" width="9.140625" style="4"/>
    <col min="15780" max="15780" width="11.42578125" style="4" bestFit="1" customWidth="1"/>
    <col min="15781" max="15781" width="12.7109375" style="4" customWidth="1"/>
    <col min="15782" max="15782" width="11.140625" style="4" customWidth="1"/>
    <col min="15783" max="15783" width="16.85546875" style="4" customWidth="1"/>
    <col min="15784" max="15784" width="17.7109375" style="4" customWidth="1"/>
    <col min="15785" max="15785" width="19.5703125" style="4" customWidth="1"/>
    <col min="15786" max="15786" width="20.28515625" style="4" customWidth="1"/>
    <col min="15787" max="15787" width="22.7109375" style="4" customWidth="1"/>
    <col min="15788" max="15788" width="14.28515625" style="4" customWidth="1"/>
    <col min="15789" max="15789" width="16.42578125" style="4" customWidth="1"/>
    <col min="15790" max="15790" width="9.140625" style="4" customWidth="1"/>
    <col min="15791" max="15791" width="15.7109375" style="4" customWidth="1"/>
    <col min="15792" max="15792" width="9.140625" style="4"/>
    <col min="15793" max="15793" width="12.5703125" style="4" customWidth="1"/>
    <col min="15794" max="15794" width="11.5703125" style="4" customWidth="1"/>
    <col min="15795" max="16035" width="9.140625" style="4"/>
    <col min="16036" max="16036" width="11.42578125" style="4" bestFit="1" customWidth="1"/>
    <col min="16037" max="16037" width="12.7109375" style="4" customWidth="1"/>
    <col min="16038" max="16038" width="11.140625" style="4" customWidth="1"/>
    <col min="16039" max="16039" width="16.85546875" style="4" customWidth="1"/>
    <col min="16040" max="16040" width="17.7109375" style="4" customWidth="1"/>
    <col min="16041" max="16041" width="19.5703125" style="4" customWidth="1"/>
    <col min="16042" max="16042" width="20.28515625" style="4" customWidth="1"/>
    <col min="16043" max="16043" width="22.7109375" style="4" customWidth="1"/>
    <col min="16044" max="16044" width="14.28515625" style="4" customWidth="1"/>
    <col min="16045" max="16045" width="16.42578125" style="4" customWidth="1"/>
    <col min="16046" max="16046" width="9.140625" style="4" customWidth="1"/>
    <col min="16047" max="16047" width="15.7109375" style="4" customWidth="1"/>
    <col min="16048" max="16048" width="9.140625" style="4"/>
    <col min="16049" max="16049" width="12.5703125" style="4" customWidth="1"/>
    <col min="16050" max="16050" width="11.5703125" style="4" customWidth="1"/>
    <col min="16051" max="16384" width="9.140625" style="4"/>
  </cols>
  <sheetData>
    <row r="1" spans="1:17" x14ac:dyDescent="0.2">
      <c r="A1" s="3" t="s">
        <v>0</v>
      </c>
      <c r="B1" s="1"/>
      <c r="C1" s="1"/>
      <c r="D1" s="1"/>
      <c r="E1" s="1"/>
      <c r="F1" s="1"/>
      <c r="G1" s="1"/>
      <c r="H1" s="69"/>
      <c r="I1" s="69"/>
      <c r="J1" s="69"/>
      <c r="K1" s="69"/>
      <c r="L1" s="69"/>
      <c r="M1" s="69"/>
    </row>
    <row r="2" spans="1:17" x14ac:dyDescent="0.2">
      <c r="A2" s="3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"/>
    </row>
    <row r="3" spans="1:17" ht="64.5" customHeight="1" x14ac:dyDescent="0.2">
      <c r="A3" s="59" t="s">
        <v>1</v>
      </c>
      <c r="B3" s="59" t="s">
        <v>2</v>
      </c>
      <c r="C3" s="59" t="s">
        <v>3</v>
      </c>
      <c r="D3" s="59" t="s">
        <v>4</v>
      </c>
      <c r="E3" s="59" t="s">
        <v>5</v>
      </c>
      <c r="F3" s="59" t="s">
        <v>6</v>
      </c>
      <c r="G3" s="60" t="s">
        <v>7</v>
      </c>
      <c r="H3" s="59" t="s">
        <v>8</v>
      </c>
      <c r="I3" s="59" t="s">
        <v>9</v>
      </c>
      <c r="J3" s="59" t="s">
        <v>10</v>
      </c>
      <c r="K3" s="59" t="s">
        <v>11</v>
      </c>
      <c r="L3" s="59" t="s">
        <v>12</v>
      </c>
      <c r="M3" s="59" t="s">
        <v>13</v>
      </c>
      <c r="N3" s="59" t="s">
        <v>14</v>
      </c>
      <c r="O3" s="59" t="s">
        <v>15</v>
      </c>
      <c r="P3" s="5" t="s">
        <v>15</v>
      </c>
      <c r="Q3" s="5" t="s">
        <v>16</v>
      </c>
    </row>
    <row r="4" spans="1:17" x14ac:dyDescent="0.2">
      <c r="A4" s="6" t="s">
        <v>17</v>
      </c>
      <c r="B4" s="7">
        <v>1</v>
      </c>
      <c r="C4" s="7" t="s">
        <v>18</v>
      </c>
      <c r="D4" s="6" t="s">
        <v>19</v>
      </c>
      <c r="E4" s="8">
        <v>39500</v>
      </c>
      <c r="F4" s="8">
        <v>39560</v>
      </c>
      <c r="G4" s="9">
        <v>15187899.9239506</v>
      </c>
      <c r="H4" s="10">
        <v>1</v>
      </c>
      <c r="I4" s="11">
        <v>15027135.699999999</v>
      </c>
      <c r="J4" s="10">
        <v>1</v>
      </c>
      <c r="K4" s="11">
        <v>15027135.699999999</v>
      </c>
      <c r="L4" s="10">
        <v>1</v>
      </c>
      <c r="M4" s="11">
        <v>12751021.050000001</v>
      </c>
      <c r="N4" s="10">
        <v>0</v>
      </c>
      <c r="O4" s="11">
        <f>P4-Q4</f>
        <v>9752368.7599999998</v>
      </c>
      <c r="P4" s="12">
        <v>11043684.879999999</v>
      </c>
      <c r="Q4" s="12">
        <v>1291316.1199999999</v>
      </c>
    </row>
    <row r="5" spans="1:17" x14ac:dyDescent="0.2">
      <c r="A5" s="6" t="s">
        <v>20</v>
      </c>
      <c r="B5" s="7">
        <v>1</v>
      </c>
      <c r="C5" s="7" t="s">
        <v>18</v>
      </c>
      <c r="D5" s="13" t="s">
        <v>21</v>
      </c>
      <c r="E5" s="8">
        <v>39518</v>
      </c>
      <c r="F5" s="8">
        <v>39587</v>
      </c>
      <c r="G5" s="11">
        <v>9958175.6622186806</v>
      </c>
      <c r="H5" s="10">
        <v>119</v>
      </c>
      <c r="I5" s="11">
        <v>21659007.73</v>
      </c>
      <c r="J5" s="10">
        <v>20</v>
      </c>
      <c r="K5" s="11">
        <v>3491773.5000000005</v>
      </c>
      <c r="L5" s="10">
        <v>18</v>
      </c>
      <c r="M5" s="11">
        <v>2810387.11</v>
      </c>
      <c r="N5" s="10">
        <v>17</v>
      </c>
      <c r="O5" s="11">
        <f t="shared" ref="O5:O68" si="0">P5-Q5</f>
        <v>2263971.379999999</v>
      </c>
      <c r="P5" s="12">
        <v>2303812.4799999991</v>
      </c>
      <c r="Q5" s="12">
        <v>39841.1</v>
      </c>
    </row>
    <row r="6" spans="1:17" x14ac:dyDescent="0.2">
      <c r="A6" s="6" t="s">
        <v>20</v>
      </c>
      <c r="B6" s="7">
        <v>1</v>
      </c>
      <c r="C6" s="7" t="s">
        <v>18</v>
      </c>
      <c r="D6" s="13" t="s">
        <v>22</v>
      </c>
      <c r="E6" s="8">
        <v>39525</v>
      </c>
      <c r="F6" s="8">
        <v>39608</v>
      </c>
      <c r="G6" s="11">
        <v>13277567.549624909</v>
      </c>
      <c r="H6" s="10">
        <v>192</v>
      </c>
      <c r="I6" s="11">
        <v>22976132.699999992</v>
      </c>
      <c r="J6" s="10">
        <v>61</v>
      </c>
      <c r="K6" s="11">
        <v>6869978.6800000016</v>
      </c>
      <c r="L6" s="10">
        <v>61</v>
      </c>
      <c r="M6" s="11">
        <v>6743890.8299999982</v>
      </c>
      <c r="N6" s="10">
        <v>60</v>
      </c>
      <c r="O6" s="11">
        <f t="shared" si="0"/>
        <v>5525440.2800000003</v>
      </c>
      <c r="P6" s="12">
        <v>5565909.0499999998</v>
      </c>
      <c r="Q6" s="12">
        <v>40468.770000000011</v>
      </c>
    </row>
    <row r="7" spans="1:17" x14ac:dyDescent="0.2">
      <c r="A7" s="6" t="s">
        <v>17</v>
      </c>
      <c r="B7" s="7">
        <v>1</v>
      </c>
      <c r="C7" s="7" t="s">
        <v>18</v>
      </c>
      <c r="D7" s="6" t="s">
        <v>23</v>
      </c>
      <c r="E7" s="8">
        <v>39582</v>
      </c>
      <c r="F7" s="8">
        <v>39643</v>
      </c>
      <c r="G7" s="11">
        <v>32098519.551218215</v>
      </c>
      <c r="H7" s="10">
        <v>1</v>
      </c>
      <c r="I7" s="11">
        <v>32510497.109999999</v>
      </c>
      <c r="J7" s="10">
        <v>1</v>
      </c>
      <c r="K7" s="11">
        <v>32395334.859999999</v>
      </c>
      <c r="L7" s="10">
        <v>1</v>
      </c>
      <c r="M7" s="11">
        <v>32395334.860000003</v>
      </c>
      <c r="N7" s="10">
        <v>1</v>
      </c>
      <c r="O7" s="11">
        <f t="shared" si="0"/>
        <v>17128983.09</v>
      </c>
      <c r="P7" s="12">
        <v>19370440.260000002</v>
      </c>
      <c r="Q7" s="12">
        <v>2241457.1700000009</v>
      </c>
    </row>
    <row r="8" spans="1:17" x14ac:dyDescent="0.2">
      <c r="A8" s="6" t="s">
        <v>17</v>
      </c>
      <c r="B8" s="7">
        <v>1</v>
      </c>
      <c r="C8" s="7" t="s">
        <v>18</v>
      </c>
      <c r="D8" s="6" t="s">
        <v>24</v>
      </c>
      <c r="E8" s="8">
        <v>39582</v>
      </c>
      <c r="F8" s="8">
        <v>39643</v>
      </c>
      <c r="G8" s="11">
        <v>12812852.685388036</v>
      </c>
      <c r="H8" s="10">
        <v>1</v>
      </c>
      <c r="I8" s="11">
        <v>12812468.5</v>
      </c>
      <c r="J8" s="10">
        <v>1</v>
      </c>
      <c r="K8" s="11">
        <v>12733347.869999999</v>
      </c>
      <c r="L8" s="10">
        <v>1</v>
      </c>
      <c r="M8" s="11">
        <v>12733347.859999999</v>
      </c>
      <c r="N8" s="10">
        <v>1</v>
      </c>
      <c r="O8" s="11">
        <f t="shared" si="0"/>
        <v>7307980.2499999981</v>
      </c>
      <c r="P8" s="12">
        <v>8227138.8999999985</v>
      </c>
      <c r="Q8" s="12">
        <v>919158.64999999991</v>
      </c>
    </row>
    <row r="9" spans="1:17" x14ac:dyDescent="0.2">
      <c r="A9" s="6" t="s">
        <v>17</v>
      </c>
      <c r="B9" s="7">
        <v>1</v>
      </c>
      <c r="C9" s="7" t="s">
        <v>18</v>
      </c>
      <c r="D9" s="6" t="s">
        <v>25</v>
      </c>
      <c r="E9" s="8">
        <v>39597</v>
      </c>
      <c r="F9" s="8">
        <v>39657</v>
      </c>
      <c r="G9" s="11">
        <v>10356502.688707428</v>
      </c>
      <c r="H9" s="10">
        <v>1</v>
      </c>
      <c r="I9" s="11">
        <v>9478882.0299999993</v>
      </c>
      <c r="J9" s="10">
        <v>1</v>
      </c>
      <c r="K9" s="11">
        <v>5371901.3499999996</v>
      </c>
      <c r="L9" s="10">
        <v>1</v>
      </c>
      <c r="M9" s="11">
        <v>3207400</v>
      </c>
      <c r="N9" s="10">
        <v>0</v>
      </c>
      <c r="O9" s="11">
        <f t="shared" si="0"/>
        <v>2488377.83</v>
      </c>
      <c r="P9" s="12">
        <v>2498098.67</v>
      </c>
      <c r="Q9" s="12">
        <v>9720.8399999999983</v>
      </c>
    </row>
    <row r="10" spans="1:17" x14ac:dyDescent="0.2">
      <c r="A10" s="6" t="s">
        <v>17</v>
      </c>
      <c r="B10" s="7">
        <v>1</v>
      </c>
      <c r="C10" s="7" t="s">
        <v>18</v>
      </c>
      <c r="D10" s="6" t="s">
        <v>26</v>
      </c>
      <c r="E10" s="8">
        <v>39679</v>
      </c>
      <c r="F10" s="8">
        <v>39741</v>
      </c>
      <c r="G10" s="11">
        <v>10622054.039699927</v>
      </c>
      <c r="H10" s="10">
        <v>1</v>
      </c>
      <c r="I10" s="11">
        <v>10614788.02</v>
      </c>
      <c r="J10" s="10">
        <v>1</v>
      </c>
      <c r="K10" s="11">
        <v>10614788.02</v>
      </c>
      <c r="L10" s="10">
        <v>0</v>
      </c>
      <c r="M10" s="11">
        <v>0</v>
      </c>
      <c r="N10" s="10">
        <v>0</v>
      </c>
      <c r="O10" s="11">
        <f t="shared" si="0"/>
        <v>0</v>
      </c>
      <c r="P10" s="12">
        <v>23715.629999999997</v>
      </c>
      <c r="Q10" s="12">
        <v>23715.629999999997</v>
      </c>
    </row>
    <row r="11" spans="1:17" x14ac:dyDescent="0.2">
      <c r="A11" s="6" t="s">
        <v>20</v>
      </c>
      <c r="B11" s="7">
        <v>1</v>
      </c>
      <c r="C11" s="7" t="s">
        <v>18</v>
      </c>
      <c r="D11" s="13" t="s">
        <v>27</v>
      </c>
      <c r="E11" s="8">
        <v>39727</v>
      </c>
      <c r="F11" s="8">
        <v>39832</v>
      </c>
      <c r="G11" s="11">
        <v>15168175.66</v>
      </c>
      <c r="H11" s="10">
        <v>184</v>
      </c>
      <c r="I11" s="11">
        <v>36050254.313955374</v>
      </c>
      <c r="J11" s="10">
        <v>75</v>
      </c>
      <c r="K11" s="11">
        <v>14925971.51</v>
      </c>
      <c r="L11" s="10">
        <v>72</v>
      </c>
      <c r="M11" s="11">
        <v>14205286.259999996</v>
      </c>
      <c r="N11" s="10">
        <v>70</v>
      </c>
      <c r="O11" s="11">
        <f t="shared" si="0"/>
        <v>11425937.210000003</v>
      </c>
      <c r="P11" s="12">
        <v>11612601.790000003</v>
      </c>
      <c r="Q11" s="12">
        <v>186664.58</v>
      </c>
    </row>
    <row r="12" spans="1:17" x14ac:dyDescent="0.2">
      <c r="A12" s="6" t="s">
        <v>20</v>
      </c>
      <c r="B12" s="7">
        <v>1</v>
      </c>
      <c r="C12" s="7" t="s">
        <v>18</v>
      </c>
      <c r="D12" s="13" t="s">
        <v>28</v>
      </c>
      <c r="E12" s="8">
        <v>39727</v>
      </c>
      <c r="F12" s="8">
        <v>39832</v>
      </c>
      <c r="G12" s="11">
        <v>17977567.550000001</v>
      </c>
      <c r="H12" s="10">
        <v>361</v>
      </c>
      <c r="I12" s="11">
        <v>44092794.020000041</v>
      </c>
      <c r="J12" s="10">
        <v>144</v>
      </c>
      <c r="K12" s="11">
        <v>17773167.629999995</v>
      </c>
      <c r="L12" s="10">
        <v>139</v>
      </c>
      <c r="M12" s="11">
        <v>17147254.689999998</v>
      </c>
      <c r="N12" s="10">
        <v>138</v>
      </c>
      <c r="O12" s="11">
        <f t="shared" si="0"/>
        <v>14470042.019999992</v>
      </c>
      <c r="P12" s="12">
        <v>14523956.209999992</v>
      </c>
      <c r="Q12" s="12">
        <v>53914.190000000017</v>
      </c>
    </row>
    <row r="13" spans="1:17" x14ac:dyDescent="0.2">
      <c r="A13" s="6" t="s">
        <v>17</v>
      </c>
      <c r="B13" s="7">
        <v>1</v>
      </c>
      <c r="C13" s="7" t="s">
        <v>18</v>
      </c>
      <c r="D13" s="6" t="s">
        <v>29</v>
      </c>
      <c r="E13" s="8">
        <v>39734</v>
      </c>
      <c r="F13" s="8">
        <v>39825</v>
      </c>
      <c r="G13" s="11">
        <v>18920533.758215494</v>
      </c>
      <c r="H13" s="10">
        <v>1</v>
      </c>
      <c r="I13" s="11">
        <v>18482915.949999999</v>
      </c>
      <c r="J13" s="10">
        <v>1</v>
      </c>
      <c r="K13" s="11">
        <v>18037603.949999999</v>
      </c>
      <c r="L13" s="10">
        <v>1</v>
      </c>
      <c r="M13" s="11">
        <v>16659908.110000001</v>
      </c>
      <c r="N13" s="10">
        <v>0</v>
      </c>
      <c r="O13" s="11">
        <f t="shared" si="0"/>
        <v>9344703.3200000003</v>
      </c>
      <c r="P13" s="12">
        <v>11456021.870000001</v>
      </c>
      <c r="Q13" s="12">
        <v>2111318.5499999998</v>
      </c>
    </row>
    <row r="14" spans="1:17" x14ac:dyDescent="0.2">
      <c r="A14" s="6" t="s">
        <v>17</v>
      </c>
      <c r="B14" s="7">
        <v>1</v>
      </c>
      <c r="C14" s="7" t="s">
        <v>18</v>
      </c>
      <c r="D14" s="6" t="s">
        <v>30</v>
      </c>
      <c r="E14" s="8">
        <v>39895</v>
      </c>
      <c r="F14" s="8">
        <v>39955</v>
      </c>
      <c r="G14" s="11">
        <v>833000</v>
      </c>
      <c r="H14" s="10">
        <v>1</v>
      </c>
      <c r="I14" s="11">
        <v>804876.26</v>
      </c>
      <c r="J14" s="10">
        <v>1</v>
      </c>
      <c r="K14" s="11">
        <v>800284.4</v>
      </c>
      <c r="L14" s="10">
        <v>1</v>
      </c>
      <c r="M14" s="11">
        <v>412583.08</v>
      </c>
      <c r="N14" s="10">
        <v>1</v>
      </c>
      <c r="O14" s="11">
        <f t="shared" si="0"/>
        <v>366120.85999999987</v>
      </c>
      <c r="P14" s="12">
        <v>383798.71999999986</v>
      </c>
      <c r="Q14" s="12">
        <v>17677.859999999997</v>
      </c>
    </row>
    <row r="15" spans="1:17" s="20" customFormat="1" x14ac:dyDescent="0.2">
      <c r="A15" s="14" t="s">
        <v>17</v>
      </c>
      <c r="B15" s="15">
        <v>1</v>
      </c>
      <c r="C15" s="15" t="s">
        <v>18</v>
      </c>
      <c r="D15" s="14" t="s">
        <v>31</v>
      </c>
      <c r="E15" s="16">
        <v>40024</v>
      </c>
      <c r="F15" s="16">
        <v>40116</v>
      </c>
      <c r="G15" s="17">
        <v>30000000</v>
      </c>
      <c r="H15" s="18">
        <v>0</v>
      </c>
      <c r="I15" s="17">
        <v>0</v>
      </c>
      <c r="J15" s="18">
        <v>0</v>
      </c>
      <c r="K15" s="17">
        <v>0</v>
      </c>
      <c r="L15" s="18"/>
      <c r="M15" s="17">
        <v>0</v>
      </c>
      <c r="N15" s="18">
        <v>0</v>
      </c>
      <c r="O15" s="17">
        <f t="shared" si="0"/>
        <v>0</v>
      </c>
      <c r="P15" s="19">
        <v>0</v>
      </c>
      <c r="Q15" s="19">
        <v>0</v>
      </c>
    </row>
    <row r="16" spans="1:17" s="20" customFormat="1" x14ac:dyDescent="0.2">
      <c r="A16" s="14" t="s">
        <v>17</v>
      </c>
      <c r="B16" s="15">
        <v>1</v>
      </c>
      <c r="C16" s="15" t="s">
        <v>18</v>
      </c>
      <c r="D16" s="14" t="s">
        <v>32</v>
      </c>
      <c r="E16" s="16">
        <v>40024</v>
      </c>
      <c r="F16" s="16">
        <v>40116</v>
      </c>
      <c r="G16" s="17">
        <v>15000000</v>
      </c>
      <c r="H16" s="18">
        <v>0</v>
      </c>
      <c r="I16" s="17">
        <v>0</v>
      </c>
      <c r="J16" s="18">
        <v>0</v>
      </c>
      <c r="K16" s="17">
        <v>0</v>
      </c>
      <c r="L16" s="18"/>
      <c r="M16" s="17">
        <v>0</v>
      </c>
      <c r="N16" s="18">
        <v>0</v>
      </c>
      <c r="O16" s="17">
        <f t="shared" si="0"/>
        <v>0</v>
      </c>
      <c r="P16" s="19">
        <v>0</v>
      </c>
      <c r="Q16" s="19">
        <v>0</v>
      </c>
    </row>
    <row r="17" spans="1:17" s="20" customFormat="1" x14ac:dyDescent="0.2">
      <c r="A17" s="6" t="s">
        <v>20</v>
      </c>
      <c r="B17" s="7">
        <v>1</v>
      </c>
      <c r="C17" s="7" t="s">
        <v>18</v>
      </c>
      <c r="D17" s="6" t="s">
        <v>33</v>
      </c>
      <c r="E17" s="8">
        <v>40101</v>
      </c>
      <c r="F17" s="8">
        <v>40198</v>
      </c>
      <c r="G17" s="11">
        <v>20000000</v>
      </c>
      <c r="H17" s="10">
        <v>154</v>
      </c>
      <c r="I17" s="11">
        <v>49958164.06999997</v>
      </c>
      <c r="J17" s="10">
        <v>58</v>
      </c>
      <c r="K17" s="11">
        <v>19577123.060000006</v>
      </c>
      <c r="L17" s="10">
        <v>53</v>
      </c>
      <c r="M17" s="11">
        <v>18305332.610000003</v>
      </c>
      <c r="N17" s="10">
        <v>52</v>
      </c>
      <c r="O17" s="11">
        <f t="shared" si="0"/>
        <v>15016104.360000014</v>
      </c>
      <c r="P17" s="21">
        <v>15056832.950000014</v>
      </c>
      <c r="Q17" s="21">
        <v>40728.590000000018</v>
      </c>
    </row>
    <row r="18" spans="1:17" s="20" customFormat="1" x14ac:dyDescent="0.2">
      <c r="A18" s="6" t="s">
        <v>17</v>
      </c>
      <c r="B18" s="7">
        <v>1</v>
      </c>
      <c r="C18" s="7" t="s">
        <v>18</v>
      </c>
      <c r="D18" s="6" t="s">
        <v>34</v>
      </c>
      <c r="E18" s="8">
        <v>40130</v>
      </c>
      <c r="F18" s="8">
        <v>40207</v>
      </c>
      <c r="G18" s="11">
        <v>48500000</v>
      </c>
      <c r="H18" s="10">
        <v>1</v>
      </c>
      <c r="I18" s="11">
        <v>48483181.020000003</v>
      </c>
      <c r="J18" s="10">
        <v>1</v>
      </c>
      <c r="K18" s="11">
        <v>43790880.200000003</v>
      </c>
      <c r="L18" s="10">
        <v>0</v>
      </c>
      <c r="M18" s="11">
        <v>0</v>
      </c>
      <c r="N18" s="10">
        <v>0</v>
      </c>
      <c r="O18" s="11">
        <f t="shared" si="0"/>
        <v>0</v>
      </c>
      <c r="P18" s="21">
        <v>15275.71</v>
      </c>
      <c r="Q18" s="21">
        <v>15275.71</v>
      </c>
    </row>
    <row r="19" spans="1:17" s="20" customFormat="1" x14ac:dyDescent="0.2">
      <c r="A19" s="6" t="s">
        <v>17</v>
      </c>
      <c r="B19" s="7">
        <v>1</v>
      </c>
      <c r="C19" s="7" t="s">
        <v>18</v>
      </c>
      <c r="D19" s="6" t="s">
        <v>35</v>
      </c>
      <c r="E19" s="8">
        <v>40203</v>
      </c>
      <c r="F19" s="8">
        <v>40268</v>
      </c>
      <c r="G19" s="11">
        <v>8200000</v>
      </c>
      <c r="H19" s="10">
        <v>1</v>
      </c>
      <c r="I19" s="11">
        <v>7664128</v>
      </c>
      <c r="J19" s="10">
        <v>1</v>
      </c>
      <c r="K19" s="11">
        <v>6948155</v>
      </c>
      <c r="L19" s="10">
        <v>1</v>
      </c>
      <c r="M19" s="11">
        <v>4263960</v>
      </c>
      <c r="N19" s="10">
        <v>1</v>
      </c>
      <c r="O19" s="11">
        <f t="shared" si="0"/>
        <v>2336575.71</v>
      </c>
      <c r="P19" s="21">
        <v>2340368.5299999998</v>
      </c>
      <c r="Q19" s="21">
        <v>3792.8199999999997</v>
      </c>
    </row>
    <row r="20" spans="1:17" s="20" customFormat="1" x14ac:dyDescent="0.2">
      <c r="A20" s="6" t="s">
        <v>20</v>
      </c>
      <c r="B20" s="7">
        <v>1</v>
      </c>
      <c r="C20" s="7" t="s">
        <v>18</v>
      </c>
      <c r="D20" s="6" t="s">
        <v>36</v>
      </c>
      <c r="E20" s="8">
        <v>40633</v>
      </c>
      <c r="F20" s="8">
        <v>40694</v>
      </c>
      <c r="G20" s="11">
        <v>25000000</v>
      </c>
      <c r="H20" s="10">
        <v>510</v>
      </c>
      <c r="I20" s="11">
        <v>112070932.77000004</v>
      </c>
      <c r="J20" s="10">
        <v>113</v>
      </c>
      <c r="K20" s="11">
        <v>24062364.460000001</v>
      </c>
      <c r="L20" s="10">
        <v>108</v>
      </c>
      <c r="M20" s="11">
        <v>22900458.810000006</v>
      </c>
      <c r="N20" s="10">
        <v>33</v>
      </c>
      <c r="O20" s="11">
        <f t="shared" si="0"/>
        <v>17413729.62999998</v>
      </c>
      <c r="P20" s="21">
        <v>17465109.249999981</v>
      </c>
      <c r="Q20" s="21">
        <v>51379.620000000017</v>
      </c>
    </row>
    <row r="21" spans="1:17" s="20" customFormat="1" x14ac:dyDescent="0.2">
      <c r="A21" s="6" t="s">
        <v>20</v>
      </c>
      <c r="B21" s="7">
        <v>1</v>
      </c>
      <c r="C21" s="7" t="s">
        <v>18</v>
      </c>
      <c r="D21" s="6" t="s">
        <v>37</v>
      </c>
      <c r="E21" s="8">
        <v>40812</v>
      </c>
      <c r="F21" s="8">
        <v>40875</v>
      </c>
      <c r="G21" s="11">
        <v>15000000</v>
      </c>
      <c r="H21" s="10">
        <v>298</v>
      </c>
      <c r="I21" s="11">
        <v>92711381.770000026</v>
      </c>
      <c r="J21" s="10">
        <v>51</v>
      </c>
      <c r="K21" s="11">
        <v>14186892.24</v>
      </c>
      <c r="L21" s="10">
        <v>50</v>
      </c>
      <c r="M21" s="11">
        <v>13944454.429999996</v>
      </c>
      <c r="N21" s="10">
        <v>0</v>
      </c>
      <c r="O21" s="11">
        <f t="shared" si="0"/>
        <v>7989088.9099999964</v>
      </c>
      <c r="P21" s="21">
        <v>7989088.9099999964</v>
      </c>
      <c r="Q21" s="21">
        <v>0</v>
      </c>
    </row>
    <row r="22" spans="1:17" s="20" customFormat="1" x14ac:dyDescent="0.2">
      <c r="A22" s="22" t="s">
        <v>17</v>
      </c>
      <c r="B22" s="23">
        <v>1</v>
      </c>
      <c r="C22" s="23" t="s">
        <v>18</v>
      </c>
      <c r="D22" s="22" t="s">
        <v>38</v>
      </c>
      <c r="E22" s="24">
        <v>40977</v>
      </c>
      <c r="F22" s="24">
        <v>41067</v>
      </c>
      <c r="G22" s="25">
        <v>42000000</v>
      </c>
      <c r="H22" s="18">
        <v>0</v>
      </c>
      <c r="I22" s="17">
        <v>0</v>
      </c>
      <c r="J22" s="18">
        <v>0</v>
      </c>
      <c r="K22" s="17">
        <v>0</v>
      </c>
      <c r="L22" s="18">
        <v>0</v>
      </c>
      <c r="M22" s="17">
        <v>0</v>
      </c>
      <c r="N22" s="18">
        <v>0</v>
      </c>
      <c r="O22" s="17">
        <f t="shared" si="0"/>
        <v>0</v>
      </c>
      <c r="P22" s="19">
        <v>0</v>
      </c>
      <c r="Q22" s="19">
        <v>0</v>
      </c>
    </row>
    <row r="23" spans="1:17" s="20" customFormat="1" x14ac:dyDescent="0.2">
      <c r="A23" s="14" t="s">
        <v>17</v>
      </c>
      <c r="B23" s="15">
        <v>1</v>
      </c>
      <c r="C23" s="15" t="s">
        <v>18</v>
      </c>
      <c r="D23" s="26" t="s">
        <v>39</v>
      </c>
      <c r="E23" s="16">
        <v>41184</v>
      </c>
      <c r="F23" s="16">
        <v>41246</v>
      </c>
      <c r="G23" s="17">
        <v>44000000</v>
      </c>
      <c r="H23" s="18">
        <v>0</v>
      </c>
      <c r="I23" s="17">
        <v>0</v>
      </c>
      <c r="J23" s="18">
        <v>0</v>
      </c>
      <c r="K23" s="17">
        <v>0</v>
      </c>
      <c r="L23" s="18">
        <v>0</v>
      </c>
      <c r="M23" s="17">
        <v>0</v>
      </c>
      <c r="N23" s="18">
        <v>0</v>
      </c>
      <c r="O23" s="17">
        <f t="shared" si="0"/>
        <v>0</v>
      </c>
      <c r="P23" s="19">
        <v>0</v>
      </c>
      <c r="Q23" s="19">
        <v>0</v>
      </c>
    </row>
    <row r="24" spans="1:17" s="20" customFormat="1" x14ac:dyDescent="0.2">
      <c r="A24" s="6" t="s">
        <v>17</v>
      </c>
      <c r="B24" s="7">
        <v>1</v>
      </c>
      <c r="C24" s="7" t="s">
        <v>18</v>
      </c>
      <c r="D24" s="13" t="s">
        <v>40</v>
      </c>
      <c r="E24" s="8">
        <v>41198</v>
      </c>
      <c r="F24" s="8">
        <v>41260</v>
      </c>
      <c r="G24" s="11">
        <v>27400000</v>
      </c>
      <c r="H24" s="10">
        <v>1</v>
      </c>
      <c r="I24" s="11">
        <v>27388014.010000002</v>
      </c>
      <c r="J24" s="10">
        <v>1</v>
      </c>
      <c r="K24" s="11">
        <v>26980236</v>
      </c>
      <c r="L24" s="10">
        <v>1</v>
      </c>
      <c r="M24" s="11">
        <v>19564573.890000001</v>
      </c>
      <c r="N24" s="10">
        <v>0</v>
      </c>
      <c r="O24" s="11">
        <f t="shared" si="0"/>
        <v>12048939.029999999</v>
      </c>
      <c r="P24" s="21">
        <v>12048939.029999999</v>
      </c>
      <c r="Q24" s="21">
        <v>0</v>
      </c>
    </row>
    <row r="25" spans="1:17" s="20" customFormat="1" x14ac:dyDescent="0.2">
      <c r="A25" s="14" t="s">
        <v>17</v>
      </c>
      <c r="B25" s="15">
        <v>1</v>
      </c>
      <c r="C25" s="15" t="s">
        <v>18</v>
      </c>
      <c r="D25" s="26" t="s">
        <v>41</v>
      </c>
      <c r="E25" s="24">
        <v>41208</v>
      </c>
      <c r="F25" s="24">
        <v>41270</v>
      </c>
      <c r="G25" s="17">
        <v>26000000</v>
      </c>
      <c r="H25" s="18">
        <v>0</v>
      </c>
      <c r="I25" s="17">
        <v>0</v>
      </c>
      <c r="J25" s="18">
        <v>0</v>
      </c>
      <c r="K25" s="17">
        <v>0</v>
      </c>
      <c r="L25" s="18">
        <v>0</v>
      </c>
      <c r="M25" s="17">
        <v>0</v>
      </c>
      <c r="N25" s="18">
        <v>0</v>
      </c>
      <c r="O25" s="17">
        <f t="shared" si="0"/>
        <v>0</v>
      </c>
      <c r="P25" s="19">
        <v>0</v>
      </c>
      <c r="Q25" s="19">
        <v>0</v>
      </c>
    </row>
    <row r="26" spans="1:17" s="20" customFormat="1" x14ac:dyDescent="0.2">
      <c r="A26" s="6" t="s">
        <v>20</v>
      </c>
      <c r="B26" s="7">
        <v>1</v>
      </c>
      <c r="C26" s="7" t="s">
        <v>18</v>
      </c>
      <c r="D26" s="13" t="s">
        <v>42</v>
      </c>
      <c r="E26" s="27">
        <v>41243</v>
      </c>
      <c r="F26" s="27">
        <v>41337</v>
      </c>
      <c r="G26" s="28">
        <v>40000000</v>
      </c>
      <c r="H26" s="10">
        <v>302</v>
      </c>
      <c r="I26" s="11">
        <v>88840280.220000029</v>
      </c>
      <c r="J26" s="10">
        <v>173</v>
      </c>
      <c r="K26" s="11">
        <v>38611563.160000011</v>
      </c>
      <c r="L26" s="10">
        <v>166</v>
      </c>
      <c r="M26" s="11">
        <v>36954612.210000001</v>
      </c>
      <c r="N26" s="10">
        <v>0</v>
      </c>
      <c r="O26" s="11">
        <f t="shared" si="0"/>
        <v>5098588.49</v>
      </c>
      <c r="P26" s="21">
        <v>5098588.49</v>
      </c>
      <c r="Q26" s="21">
        <v>0</v>
      </c>
    </row>
    <row r="27" spans="1:17" s="20" customFormat="1" x14ac:dyDescent="0.2">
      <c r="A27" s="6" t="s">
        <v>17</v>
      </c>
      <c r="B27" s="7">
        <v>1</v>
      </c>
      <c r="C27" s="7" t="s">
        <v>18</v>
      </c>
      <c r="D27" s="13" t="s">
        <v>43</v>
      </c>
      <c r="E27" s="27">
        <v>41295</v>
      </c>
      <c r="F27" s="27">
        <v>41358</v>
      </c>
      <c r="G27" s="11">
        <v>26000000</v>
      </c>
      <c r="H27" s="10">
        <v>1</v>
      </c>
      <c r="I27" s="11">
        <v>25972463.34</v>
      </c>
      <c r="J27" s="10">
        <v>1</v>
      </c>
      <c r="K27" s="11">
        <v>25654789.620000001</v>
      </c>
      <c r="L27" s="10">
        <v>1</v>
      </c>
      <c r="M27" s="11">
        <v>25654789.620000001</v>
      </c>
      <c r="N27" s="10">
        <v>0</v>
      </c>
      <c r="O27" s="11">
        <f t="shared" si="0"/>
        <v>15445867</v>
      </c>
      <c r="P27" s="21">
        <v>15445867</v>
      </c>
      <c r="Q27" s="21">
        <v>0</v>
      </c>
    </row>
    <row r="28" spans="1:17" s="20" customFormat="1" x14ac:dyDescent="0.2">
      <c r="A28" s="6" t="s">
        <v>17</v>
      </c>
      <c r="B28" s="7">
        <v>1</v>
      </c>
      <c r="C28" s="7" t="s">
        <v>18</v>
      </c>
      <c r="D28" s="13" t="s">
        <v>44</v>
      </c>
      <c r="E28" s="27">
        <v>41295</v>
      </c>
      <c r="F28" s="27">
        <v>41358</v>
      </c>
      <c r="G28" s="29">
        <v>44000000</v>
      </c>
      <c r="H28" s="10">
        <v>1</v>
      </c>
      <c r="I28" s="11">
        <v>43999126.810000002</v>
      </c>
      <c r="J28" s="10">
        <v>1</v>
      </c>
      <c r="K28" s="11">
        <v>43999014.950000003</v>
      </c>
      <c r="L28" s="10">
        <v>1</v>
      </c>
      <c r="M28" s="11">
        <v>43999014.950000003</v>
      </c>
      <c r="N28" s="10">
        <v>0</v>
      </c>
      <c r="O28" s="11">
        <f t="shared" si="0"/>
        <v>17730266.300000004</v>
      </c>
      <c r="P28" s="21">
        <v>17733899.130000003</v>
      </c>
      <c r="Q28" s="21">
        <v>3632.83</v>
      </c>
    </row>
    <row r="29" spans="1:17" s="20" customFormat="1" x14ac:dyDescent="0.2">
      <c r="A29" s="30" t="s">
        <v>17</v>
      </c>
      <c r="B29" s="31">
        <v>1</v>
      </c>
      <c r="C29" s="31" t="s">
        <v>18</v>
      </c>
      <c r="D29" s="32" t="s">
        <v>45</v>
      </c>
      <c r="E29" s="27">
        <v>41334</v>
      </c>
      <c r="F29" s="27">
        <v>41397</v>
      </c>
      <c r="G29" s="29">
        <v>20000000</v>
      </c>
      <c r="H29" s="10">
        <v>1</v>
      </c>
      <c r="I29" s="11">
        <v>19999971.920000002</v>
      </c>
      <c r="J29" s="10">
        <v>1</v>
      </c>
      <c r="K29" s="11">
        <v>19922846.309999999</v>
      </c>
      <c r="L29" s="10">
        <v>1</v>
      </c>
      <c r="M29" s="11">
        <v>19922846.309999999</v>
      </c>
      <c r="N29" s="10">
        <v>0</v>
      </c>
      <c r="O29" s="11">
        <f t="shared" si="0"/>
        <v>10575479.690000001</v>
      </c>
      <c r="P29" s="21">
        <v>10575479.690000001</v>
      </c>
      <c r="Q29" s="21">
        <v>0</v>
      </c>
    </row>
    <row r="30" spans="1:17" s="20" customFormat="1" x14ac:dyDescent="0.2">
      <c r="A30" s="30" t="s">
        <v>17</v>
      </c>
      <c r="B30" s="31">
        <v>1</v>
      </c>
      <c r="C30" s="31" t="s">
        <v>18</v>
      </c>
      <c r="D30" s="32" t="s">
        <v>46</v>
      </c>
      <c r="E30" s="27">
        <v>41943</v>
      </c>
      <c r="F30" s="27">
        <v>42004</v>
      </c>
      <c r="G30" s="29">
        <v>17000000</v>
      </c>
      <c r="H30" s="10">
        <v>1</v>
      </c>
      <c r="I30" s="11">
        <v>15201403.82</v>
      </c>
      <c r="J30" s="10">
        <v>0</v>
      </c>
      <c r="K30" s="11">
        <v>0</v>
      </c>
      <c r="L30" s="10">
        <v>0</v>
      </c>
      <c r="M30" s="11">
        <v>0</v>
      </c>
      <c r="N30" s="10">
        <v>0</v>
      </c>
      <c r="O30" s="11">
        <f t="shared" si="0"/>
        <v>0</v>
      </c>
      <c r="P30" s="21">
        <v>0</v>
      </c>
      <c r="Q30" s="21">
        <v>0</v>
      </c>
    </row>
    <row r="31" spans="1:17" s="20" customFormat="1" x14ac:dyDescent="0.2">
      <c r="A31" s="6" t="s">
        <v>20</v>
      </c>
      <c r="B31" s="7">
        <v>1</v>
      </c>
      <c r="C31" s="7" t="s">
        <v>47</v>
      </c>
      <c r="D31" s="13" t="s">
        <v>48</v>
      </c>
      <c r="E31" s="8">
        <v>39982</v>
      </c>
      <c r="F31" s="8">
        <v>40049</v>
      </c>
      <c r="G31" s="11">
        <v>35000000</v>
      </c>
      <c r="H31" s="10">
        <v>52</v>
      </c>
      <c r="I31" s="11">
        <v>38449928.599999994</v>
      </c>
      <c r="J31" s="10">
        <v>38</v>
      </c>
      <c r="K31" s="11">
        <v>28442817.34</v>
      </c>
      <c r="L31" s="10">
        <v>37</v>
      </c>
      <c r="M31" s="11">
        <v>27489512.149999999</v>
      </c>
      <c r="N31" s="10">
        <v>21</v>
      </c>
      <c r="O31" s="11">
        <f t="shared" si="0"/>
        <v>19131074.490000013</v>
      </c>
      <c r="P31" s="21">
        <v>19189265.100000013</v>
      </c>
      <c r="Q31" s="21">
        <v>58190.609999999993</v>
      </c>
    </row>
    <row r="32" spans="1:17" s="20" customFormat="1" x14ac:dyDescent="0.2">
      <c r="A32" s="6" t="s">
        <v>20</v>
      </c>
      <c r="B32" s="7">
        <v>1</v>
      </c>
      <c r="C32" s="7" t="s">
        <v>47</v>
      </c>
      <c r="D32" s="13" t="s">
        <v>49</v>
      </c>
      <c r="E32" s="8">
        <v>40543</v>
      </c>
      <c r="F32" s="8">
        <v>40609</v>
      </c>
      <c r="G32" s="11">
        <v>13000000</v>
      </c>
      <c r="H32" s="10">
        <v>52</v>
      </c>
      <c r="I32" s="11">
        <v>25524819.619999997</v>
      </c>
      <c r="J32" s="10">
        <v>26</v>
      </c>
      <c r="K32" s="11">
        <v>12876096.210000003</v>
      </c>
      <c r="L32" s="10">
        <v>25</v>
      </c>
      <c r="M32" s="11">
        <v>12313243.200000001</v>
      </c>
      <c r="N32" s="10">
        <v>19</v>
      </c>
      <c r="O32" s="11">
        <f t="shared" si="0"/>
        <v>8987554.389999995</v>
      </c>
      <c r="P32" s="21">
        <v>9025838.4199999943</v>
      </c>
      <c r="Q32" s="21">
        <v>38284.030000000006</v>
      </c>
    </row>
    <row r="33" spans="1:17" s="20" customFormat="1" x14ac:dyDescent="0.2">
      <c r="A33" s="30" t="s">
        <v>20</v>
      </c>
      <c r="B33" s="33">
        <v>1</v>
      </c>
      <c r="C33" s="33" t="s">
        <v>47</v>
      </c>
      <c r="D33" s="32" t="s">
        <v>50</v>
      </c>
      <c r="E33" s="27">
        <v>40899</v>
      </c>
      <c r="F33" s="27">
        <v>40966</v>
      </c>
      <c r="G33" s="29">
        <v>50000000</v>
      </c>
      <c r="H33" s="10">
        <v>41</v>
      </c>
      <c r="I33" s="11">
        <v>57178293.04999999</v>
      </c>
      <c r="J33" s="10">
        <v>20</v>
      </c>
      <c r="K33" s="11">
        <v>23114362.029999997</v>
      </c>
      <c r="L33" s="10">
        <v>20</v>
      </c>
      <c r="M33" s="11">
        <v>23080090.990000002</v>
      </c>
      <c r="N33" s="10">
        <v>0</v>
      </c>
      <c r="O33" s="11">
        <f t="shared" si="0"/>
        <v>7887515.1800000006</v>
      </c>
      <c r="P33" s="21">
        <v>7891113.5500000007</v>
      </c>
      <c r="Q33" s="21">
        <v>3598.3700000000003</v>
      </c>
    </row>
    <row r="34" spans="1:17" s="20" customFormat="1" x14ac:dyDescent="0.2">
      <c r="A34" s="30" t="s">
        <v>20</v>
      </c>
      <c r="B34" s="33">
        <v>1</v>
      </c>
      <c r="C34" s="33" t="s">
        <v>47</v>
      </c>
      <c r="D34" s="32" t="s">
        <v>51</v>
      </c>
      <c r="E34" s="27">
        <v>41117</v>
      </c>
      <c r="F34" s="27">
        <v>41197</v>
      </c>
      <c r="G34" s="11">
        <v>13000000</v>
      </c>
      <c r="H34" s="10">
        <v>5</v>
      </c>
      <c r="I34" s="11">
        <v>8737176.6300000008</v>
      </c>
      <c r="J34" s="10">
        <v>4</v>
      </c>
      <c r="K34" s="11">
        <v>5876423.4299999997</v>
      </c>
      <c r="L34" s="10">
        <v>4</v>
      </c>
      <c r="M34" s="11">
        <v>5980253.6299999999</v>
      </c>
      <c r="N34" s="10">
        <v>0</v>
      </c>
      <c r="O34" s="11">
        <f t="shared" si="0"/>
        <v>1570373.05</v>
      </c>
      <c r="P34" s="21">
        <v>1570373.05</v>
      </c>
      <c r="Q34" s="21">
        <v>0</v>
      </c>
    </row>
    <row r="35" spans="1:17" s="20" customFormat="1" x14ac:dyDescent="0.2">
      <c r="A35" s="30" t="s">
        <v>20</v>
      </c>
      <c r="B35" s="33">
        <v>1</v>
      </c>
      <c r="C35" s="33" t="s">
        <v>47</v>
      </c>
      <c r="D35" s="32" t="s">
        <v>52</v>
      </c>
      <c r="E35" s="27">
        <v>41197</v>
      </c>
      <c r="F35" s="27">
        <v>41260</v>
      </c>
      <c r="G35" s="29">
        <v>26000000</v>
      </c>
      <c r="H35" s="10">
        <v>42</v>
      </c>
      <c r="I35" s="11">
        <v>51901796.910000004</v>
      </c>
      <c r="J35" s="10">
        <v>23</v>
      </c>
      <c r="K35" s="11">
        <v>24440067.640000004</v>
      </c>
      <c r="L35" s="10">
        <v>23</v>
      </c>
      <c r="M35" s="11">
        <v>24433517.189999998</v>
      </c>
      <c r="N35" s="10">
        <v>0</v>
      </c>
      <c r="O35" s="11">
        <f t="shared" si="0"/>
        <v>4516225.370000001</v>
      </c>
      <c r="P35" s="21">
        <v>4516225.370000001</v>
      </c>
      <c r="Q35" s="21">
        <v>0</v>
      </c>
    </row>
    <row r="36" spans="1:17" s="20" customFormat="1" x14ac:dyDescent="0.2">
      <c r="A36" s="30" t="s">
        <v>20</v>
      </c>
      <c r="B36" s="33">
        <v>1</v>
      </c>
      <c r="C36" s="33" t="s">
        <v>47</v>
      </c>
      <c r="D36" s="30" t="s">
        <v>53</v>
      </c>
      <c r="E36" s="27">
        <v>41213</v>
      </c>
      <c r="F36" s="27">
        <v>41302</v>
      </c>
      <c r="G36" s="29">
        <v>1000000</v>
      </c>
      <c r="H36" s="10">
        <v>5</v>
      </c>
      <c r="I36" s="11">
        <v>1191104.3099999998</v>
      </c>
      <c r="J36" s="10">
        <v>3</v>
      </c>
      <c r="K36" s="11">
        <v>652594.29</v>
      </c>
      <c r="L36" s="10">
        <v>3</v>
      </c>
      <c r="M36" s="11">
        <v>652594.29</v>
      </c>
      <c r="N36" s="10">
        <v>0</v>
      </c>
      <c r="O36" s="11">
        <f t="shared" si="0"/>
        <v>242005.21000000002</v>
      </c>
      <c r="P36" s="21">
        <v>242005.21000000002</v>
      </c>
      <c r="Q36" s="21">
        <v>0</v>
      </c>
    </row>
    <row r="37" spans="1:17" s="20" customFormat="1" x14ac:dyDescent="0.2">
      <c r="A37" s="30" t="s">
        <v>17</v>
      </c>
      <c r="B37" s="33">
        <v>1</v>
      </c>
      <c r="C37" s="33" t="s">
        <v>47</v>
      </c>
      <c r="D37" s="30" t="s">
        <v>54</v>
      </c>
      <c r="E37" s="27">
        <v>41333</v>
      </c>
      <c r="F37" s="27">
        <v>41394</v>
      </c>
      <c r="G37" s="29">
        <v>21600000</v>
      </c>
      <c r="H37" s="10">
        <v>1</v>
      </c>
      <c r="I37" s="11">
        <v>17189600.609999999</v>
      </c>
      <c r="J37" s="10">
        <v>1</v>
      </c>
      <c r="K37" s="11">
        <v>17072300.09</v>
      </c>
      <c r="L37" s="10">
        <v>1</v>
      </c>
      <c r="M37" s="11">
        <v>17072300.09</v>
      </c>
      <c r="N37" s="10">
        <v>0</v>
      </c>
      <c r="O37" s="11">
        <f t="shared" si="0"/>
        <v>1974780.2899999998</v>
      </c>
      <c r="P37" s="21">
        <v>1974780.2899999998</v>
      </c>
      <c r="Q37" s="21">
        <v>0</v>
      </c>
    </row>
    <row r="38" spans="1:17" s="20" customFormat="1" x14ac:dyDescent="0.2">
      <c r="A38" s="30" t="s">
        <v>20</v>
      </c>
      <c r="B38" s="33">
        <v>1</v>
      </c>
      <c r="C38" s="33" t="s">
        <v>47</v>
      </c>
      <c r="D38" s="34" t="s">
        <v>55</v>
      </c>
      <c r="E38" s="27">
        <v>41351</v>
      </c>
      <c r="F38" s="27">
        <v>41414</v>
      </c>
      <c r="G38" s="29">
        <v>7000000</v>
      </c>
      <c r="H38" s="10">
        <v>4</v>
      </c>
      <c r="I38" s="11">
        <v>5803276.7799999993</v>
      </c>
      <c r="J38" s="10">
        <v>4</v>
      </c>
      <c r="K38" s="11">
        <v>5244034.5399999991</v>
      </c>
      <c r="L38" s="10">
        <v>4</v>
      </c>
      <c r="M38" s="11">
        <v>5244034.54</v>
      </c>
      <c r="N38" s="10">
        <v>0</v>
      </c>
      <c r="O38" s="11">
        <f t="shared" si="0"/>
        <v>1451043.2300000004</v>
      </c>
      <c r="P38" s="21">
        <v>1451043.2300000004</v>
      </c>
      <c r="Q38" s="21">
        <v>0</v>
      </c>
    </row>
    <row r="39" spans="1:17" s="20" customFormat="1" ht="15" customHeight="1" x14ac:dyDescent="0.2">
      <c r="A39" s="70" t="s">
        <v>56</v>
      </c>
      <c r="B39" s="71"/>
      <c r="C39" s="71"/>
      <c r="D39" s="71"/>
      <c r="E39" s="71"/>
      <c r="F39" s="72"/>
      <c r="G39" s="61">
        <f t="shared" ref="G39:Q39" si="1">SUM(G4:G38)</f>
        <v>771912849.06902325</v>
      </c>
      <c r="H39" s="62">
        <f t="shared" si="1"/>
        <v>2336</v>
      </c>
      <c r="I39" s="61">
        <f t="shared" si="1"/>
        <v>962774796.5939554</v>
      </c>
      <c r="J39" s="62">
        <f t="shared" si="1"/>
        <v>827</v>
      </c>
      <c r="K39" s="61">
        <f t="shared" si="1"/>
        <v>519493848.04000002</v>
      </c>
      <c r="L39" s="62">
        <f t="shared" si="1"/>
        <v>795</v>
      </c>
      <c r="M39" s="61">
        <f t="shared" si="1"/>
        <v>440842002.76000005</v>
      </c>
      <c r="N39" s="62">
        <f t="shared" si="1"/>
        <v>414</v>
      </c>
      <c r="O39" s="61">
        <f t="shared" si="1"/>
        <v>229489135.32999998</v>
      </c>
      <c r="P39" s="35">
        <f t="shared" si="1"/>
        <v>236639271.37000003</v>
      </c>
      <c r="Q39" s="35">
        <f t="shared" si="1"/>
        <v>7150136.0400000019</v>
      </c>
    </row>
    <row r="40" spans="1:17" s="20" customFormat="1" x14ac:dyDescent="0.2">
      <c r="A40" s="6" t="s">
        <v>17</v>
      </c>
      <c r="B40" s="7">
        <v>2</v>
      </c>
      <c r="C40" s="7" t="s">
        <v>57</v>
      </c>
      <c r="D40" s="6" t="s">
        <v>58</v>
      </c>
      <c r="E40" s="8">
        <v>39524</v>
      </c>
      <c r="F40" s="8">
        <v>39584</v>
      </c>
      <c r="G40" s="9">
        <v>7217122.1013987837</v>
      </c>
      <c r="H40" s="10">
        <v>1</v>
      </c>
      <c r="I40" s="11">
        <v>7212554.4400000004</v>
      </c>
      <c r="J40" s="10">
        <v>1</v>
      </c>
      <c r="K40" s="11">
        <v>7212554.4400000004</v>
      </c>
      <c r="L40" s="10">
        <v>1</v>
      </c>
      <c r="M40" s="11">
        <v>7029006.3399999999</v>
      </c>
      <c r="N40" s="10">
        <v>1</v>
      </c>
      <c r="O40" s="11">
        <f t="shared" si="0"/>
        <v>3933610.040000001</v>
      </c>
      <c r="P40" s="36">
        <v>4320308.9500000011</v>
      </c>
      <c r="Q40" s="36">
        <v>386698.91000000009</v>
      </c>
    </row>
    <row r="41" spans="1:17" s="20" customFormat="1" x14ac:dyDescent="0.2">
      <c r="A41" s="14" t="s">
        <v>17</v>
      </c>
      <c r="B41" s="15">
        <v>2</v>
      </c>
      <c r="C41" s="15" t="s">
        <v>57</v>
      </c>
      <c r="D41" s="14" t="s">
        <v>59</v>
      </c>
      <c r="E41" s="16">
        <v>39937</v>
      </c>
      <c r="F41" s="16">
        <v>39997</v>
      </c>
      <c r="G41" s="17">
        <v>44100000</v>
      </c>
      <c r="H41" s="18">
        <v>1</v>
      </c>
      <c r="I41" s="17">
        <v>44099695.909999996</v>
      </c>
      <c r="J41" s="18">
        <v>0</v>
      </c>
      <c r="K41" s="17">
        <v>0</v>
      </c>
      <c r="L41" s="18">
        <v>0</v>
      </c>
      <c r="M41" s="17">
        <v>0</v>
      </c>
      <c r="N41" s="18">
        <v>0</v>
      </c>
      <c r="O41" s="17">
        <f t="shared" si="0"/>
        <v>0</v>
      </c>
      <c r="P41" s="37">
        <v>0</v>
      </c>
      <c r="Q41" s="37">
        <v>0</v>
      </c>
    </row>
    <row r="42" spans="1:17" x14ac:dyDescent="0.2">
      <c r="A42" s="6" t="s">
        <v>17</v>
      </c>
      <c r="B42" s="7">
        <v>2</v>
      </c>
      <c r="C42" s="7" t="s">
        <v>57</v>
      </c>
      <c r="D42" s="6" t="s">
        <v>60</v>
      </c>
      <c r="E42" s="8">
        <v>40002</v>
      </c>
      <c r="F42" s="8">
        <v>40065</v>
      </c>
      <c r="G42" s="11">
        <v>44100000</v>
      </c>
      <c r="H42" s="10">
        <v>1</v>
      </c>
      <c r="I42" s="11">
        <v>43914017</v>
      </c>
      <c r="J42" s="10">
        <v>1</v>
      </c>
      <c r="K42" s="11">
        <v>43193286</v>
      </c>
      <c r="L42" s="10">
        <v>1</v>
      </c>
      <c r="M42" s="11">
        <v>41156561</v>
      </c>
      <c r="N42" s="10">
        <v>0</v>
      </c>
      <c r="O42" s="11">
        <f t="shared" si="0"/>
        <v>21617952.519999996</v>
      </c>
      <c r="P42" s="36">
        <v>21657600.079999994</v>
      </c>
      <c r="Q42" s="36">
        <v>39647.56</v>
      </c>
    </row>
    <row r="43" spans="1:17" x14ac:dyDescent="0.2">
      <c r="A43" s="6" t="s">
        <v>20</v>
      </c>
      <c r="B43" s="7">
        <v>2</v>
      </c>
      <c r="C43" s="7" t="s">
        <v>57</v>
      </c>
      <c r="D43" s="38" t="s">
        <v>61</v>
      </c>
      <c r="E43" s="8">
        <v>40037</v>
      </c>
      <c r="F43" s="8">
        <v>40099</v>
      </c>
      <c r="G43" s="11">
        <v>7500000</v>
      </c>
      <c r="H43" s="10">
        <v>20</v>
      </c>
      <c r="I43" s="11">
        <v>7896872.9900000012</v>
      </c>
      <c r="J43" s="10">
        <v>8</v>
      </c>
      <c r="K43" s="11">
        <v>3137236.6600000006</v>
      </c>
      <c r="L43" s="10">
        <v>6</v>
      </c>
      <c r="M43" s="11">
        <v>2457457.4700000002</v>
      </c>
      <c r="N43" s="10">
        <v>3</v>
      </c>
      <c r="O43" s="11">
        <f t="shared" si="0"/>
        <v>1575069.0100000007</v>
      </c>
      <c r="P43" s="36">
        <v>1600117.6900000006</v>
      </c>
      <c r="Q43" s="36">
        <v>25048.679999999997</v>
      </c>
    </row>
    <row r="44" spans="1:17" x14ac:dyDescent="0.2">
      <c r="A44" s="14" t="s">
        <v>17</v>
      </c>
      <c r="B44" s="15">
        <v>2</v>
      </c>
      <c r="C44" s="15" t="s">
        <v>57</v>
      </c>
      <c r="D44" s="14" t="s">
        <v>62</v>
      </c>
      <c r="E44" s="16">
        <v>40098</v>
      </c>
      <c r="F44" s="16">
        <v>40193</v>
      </c>
      <c r="G44" s="17">
        <v>42600000</v>
      </c>
      <c r="H44" s="18">
        <v>1</v>
      </c>
      <c r="I44" s="17">
        <v>44711409</v>
      </c>
      <c r="J44" s="18">
        <v>0</v>
      </c>
      <c r="K44" s="17">
        <v>0</v>
      </c>
      <c r="L44" s="18">
        <v>0</v>
      </c>
      <c r="M44" s="17">
        <v>0</v>
      </c>
      <c r="N44" s="18">
        <v>0</v>
      </c>
      <c r="O44" s="17">
        <f t="shared" si="0"/>
        <v>0</v>
      </c>
      <c r="P44" s="37">
        <v>0</v>
      </c>
      <c r="Q44" s="37">
        <v>0</v>
      </c>
    </row>
    <row r="45" spans="1:17" x14ac:dyDescent="0.2">
      <c r="A45" s="6" t="s">
        <v>17</v>
      </c>
      <c r="B45" s="7">
        <v>2</v>
      </c>
      <c r="C45" s="7" t="s">
        <v>57</v>
      </c>
      <c r="D45" s="38" t="s">
        <v>63</v>
      </c>
      <c r="E45" s="8">
        <v>40326</v>
      </c>
      <c r="F45" s="8">
        <v>40389</v>
      </c>
      <c r="G45" s="11">
        <v>9500000</v>
      </c>
      <c r="H45" s="10">
        <v>1</v>
      </c>
      <c r="I45" s="11">
        <v>9478755.4199999999</v>
      </c>
      <c r="J45" s="10">
        <v>1</v>
      </c>
      <c r="K45" s="11">
        <v>8071713.2699999996</v>
      </c>
      <c r="L45" s="10">
        <v>1</v>
      </c>
      <c r="M45" s="11">
        <v>8071713.2700000005</v>
      </c>
      <c r="N45" s="10">
        <v>0</v>
      </c>
      <c r="O45" s="11">
        <f t="shared" si="0"/>
        <v>4904106.6500000004</v>
      </c>
      <c r="P45" s="36">
        <v>4920215.9800000004</v>
      </c>
      <c r="Q45" s="36">
        <v>16109.33</v>
      </c>
    </row>
    <row r="46" spans="1:17" x14ac:dyDescent="0.2">
      <c r="A46" s="6" t="s">
        <v>20</v>
      </c>
      <c r="B46" s="7">
        <v>2</v>
      </c>
      <c r="C46" s="7" t="s">
        <v>57</v>
      </c>
      <c r="D46" s="38" t="s">
        <v>64</v>
      </c>
      <c r="E46" s="8">
        <v>40329</v>
      </c>
      <c r="F46" s="8">
        <v>40392</v>
      </c>
      <c r="G46" s="11">
        <v>12000000</v>
      </c>
      <c r="H46" s="10">
        <v>19</v>
      </c>
      <c r="I46" s="11">
        <v>7754263.4199999981</v>
      </c>
      <c r="J46" s="10">
        <v>9</v>
      </c>
      <c r="K46" s="11">
        <v>3504155.1900000004</v>
      </c>
      <c r="L46" s="10">
        <v>8</v>
      </c>
      <c r="M46" s="11">
        <v>3172597.0300000003</v>
      </c>
      <c r="N46" s="10">
        <v>5</v>
      </c>
      <c r="O46" s="11">
        <f t="shared" si="0"/>
        <v>2561496.7900000005</v>
      </c>
      <c r="P46" s="36">
        <v>2568918.7200000007</v>
      </c>
      <c r="Q46" s="36">
        <v>7421.93</v>
      </c>
    </row>
    <row r="47" spans="1:17" x14ac:dyDescent="0.2">
      <c r="A47" s="6" t="s">
        <v>20</v>
      </c>
      <c r="B47" s="7">
        <v>2</v>
      </c>
      <c r="C47" s="7" t="s">
        <v>57</v>
      </c>
      <c r="D47" s="38" t="s">
        <v>65</v>
      </c>
      <c r="E47" s="8">
        <v>41149</v>
      </c>
      <c r="F47" s="8">
        <v>41211</v>
      </c>
      <c r="G47" s="11">
        <v>5000000</v>
      </c>
      <c r="H47" s="10">
        <v>51</v>
      </c>
      <c r="I47" s="11">
        <v>7585350.0800000001</v>
      </c>
      <c r="J47" s="10">
        <v>36</v>
      </c>
      <c r="K47" s="11">
        <v>4585757.6099999985</v>
      </c>
      <c r="L47" s="10">
        <v>35</v>
      </c>
      <c r="M47" s="11">
        <v>4487625.2</v>
      </c>
      <c r="N47" s="10">
        <v>0</v>
      </c>
      <c r="O47" s="11">
        <f t="shared" si="0"/>
        <v>1888091.2600000002</v>
      </c>
      <c r="P47" s="36">
        <v>1888091.2600000002</v>
      </c>
      <c r="Q47" s="36">
        <v>0</v>
      </c>
    </row>
    <row r="48" spans="1:17" x14ac:dyDescent="0.2">
      <c r="A48" s="6" t="s">
        <v>17</v>
      </c>
      <c r="B48" s="7">
        <v>2</v>
      </c>
      <c r="C48" s="7" t="s">
        <v>57</v>
      </c>
      <c r="D48" s="38" t="s">
        <v>66</v>
      </c>
      <c r="E48" s="8">
        <v>41170</v>
      </c>
      <c r="F48" s="8">
        <v>41232</v>
      </c>
      <c r="G48" s="11">
        <v>5700000</v>
      </c>
      <c r="H48" s="10">
        <v>1</v>
      </c>
      <c r="I48" s="11">
        <v>5697416.1299999999</v>
      </c>
      <c r="J48" s="10">
        <v>1</v>
      </c>
      <c r="K48" s="11">
        <v>5236011.6100000003</v>
      </c>
      <c r="L48" s="10">
        <v>1</v>
      </c>
      <c r="M48" s="11">
        <v>5236011.6100000003</v>
      </c>
      <c r="N48" s="10">
        <v>0</v>
      </c>
      <c r="O48" s="11">
        <f t="shared" si="0"/>
        <v>1413359.48</v>
      </c>
      <c r="P48" s="36">
        <v>1413556.56</v>
      </c>
      <c r="Q48" s="36">
        <v>197.08</v>
      </c>
    </row>
    <row r="49" spans="1:17" x14ac:dyDescent="0.2">
      <c r="A49" s="6" t="s">
        <v>17</v>
      </c>
      <c r="B49" s="7">
        <v>2</v>
      </c>
      <c r="C49" s="7" t="s">
        <v>57</v>
      </c>
      <c r="D49" s="38" t="s">
        <v>67</v>
      </c>
      <c r="E49" s="8">
        <v>41178</v>
      </c>
      <c r="F49" s="8">
        <v>41239</v>
      </c>
      <c r="G49" s="11">
        <v>5300000</v>
      </c>
      <c r="H49" s="10">
        <v>1</v>
      </c>
      <c r="I49" s="11">
        <v>5295216.2</v>
      </c>
      <c r="J49" s="10">
        <v>1</v>
      </c>
      <c r="K49" s="11">
        <v>5065310.8</v>
      </c>
      <c r="L49" s="10">
        <v>1</v>
      </c>
      <c r="M49" s="11">
        <v>5065310.8</v>
      </c>
      <c r="N49" s="10">
        <v>0</v>
      </c>
      <c r="O49" s="11">
        <f t="shared" si="0"/>
        <v>1488764.7000000002</v>
      </c>
      <c r="P49" s="36">
        <v>1488764.7000000002</v>
      </c>
      <c r="Q49" s="36">
        <v>0</v>
      </c>
    </row>
    <row r="50" spans="1:17" x14ac:dyDescent="0.2">
      <c r="A50" s="14" t="s">
        <v>17</v>
      </c>
      <c r="B50" s="15">
        <v>2</v>
      </c>
      <c r="C50" s="15" t="s">
        <v>57</v>
      </c>
      <c r="D50" s="26" t="s">
        <v>68</v>
      </c>
      <c r="E50" s="16">
        <v>41190</v>
      </c>
      <c r="F50" s="16">
        <v>41253</v>
      </c>
      <c r="G50" s="17">
        <v>28000000</v>
      </c>
      <c r="H50" s="18">
        <v>0</v>
      </c>
      <c r="I50" s="17">
        <v>0</v>
      </c>
      <c r="J50" s="18">
        <v>0</v>
      </c>
      <c r="K50" s="17">
        <v>0</v>
      </c>
      <c r="L50" s="18">
        <v>0</v>
      </c>
      <c r="M50" s="17">
        <v>0</v>
      </c>
      <c r="N50" s="18">
        <v>0</v>
      </c>
      <c r="O50" s="17">
        <f t="shared" si="0"/>
        <v>0</v>
      </c>
      <c r="P50" s="37">
        <v>0</v>
      </c>
      <c r="Q50" s="37">
        <v>0</v>
      </c>
    </row>
    <row r="51" spans="1:17" x14ac:dyDescent="0.2">
      <c r="A51" s="6" t="s">
        <v>17</v>
      </c>
      <c r="B51" s="7">
        <v>2</v>
      </c>
      <c r="C51" s="7" t="s">
        <v>57</v>
      </c>
      <c r="D51" s="13" t="s">
        <v>69</v>
      </c>
      <c r="E51" s="27">
        <v>41198</v>
      </c>
      <c r="F51" s="27">
        <v>41260</v>
      </c>
      <c r="G51" s="29">
        <v>21700000</v>
      </c>
      <c r="H51" s="10">
        <v>1</v>
      </c>
      <c r="I51" s="11">
        <v>22175425.789999999</v>
      </c>
      <c r="J51" s="10">
        <v>1</v>
      </c>
      <c r="K51" s="11">
        <v>21442896.780000001</v>
      </c>
      <c r="L51" s="10">
        <v>1</v>
      </c>
      <c r="M51" s="11">
        <v>21442896.780000001</v>
      </c>
      <c r="N51" s="10">
        <v>0</v>
      </c>
      <c r="O51" s="11">
        <f t="shared" si="0"/>
        <v>1412206.2600000002</v>
      </c>
      <c r="P51" s="36">
        <v>1412206.2600000002</v>
      </c>
      <c r="Q51" s="36">
        <v>0</v>
      </c>
    </row>
    <row r="52" spans="1:17" x14ac:dyDescent="0.2">
      <c r="A52" s="6" t="s">
        <v>17</v>
      </c>
      <c r="B52" s="7">
        <v>2</v>
      </c>
      <c r="C52" s="7" t="s">
        <v>57</v>
      </c>
      <c r="D52" s="13" t="s">
        <v>70</v>
      </c>
      <c r="E52" s="27">
        <v>41288</v>
      </c>
      <c r="F52" s="27">
        <v>41365</v>
      </c>
      <c r="G52" s="29">
        <v>28000000</v>
      </c>
      <c r="H52" s="10">
        <v>1</v>
      </c>
      <c r="I52" s="11">
        <v>27993607.829999998</v>
      </c>
      <c r="J52" s="10">
        <v>1</v>
      </c>
      <c r="K52" s="11">
        <v>27993607.829999998</v>
      </c>
      <c r="L52" s="10">
        <v>1</v>
      </c>
      <c r="M52" s="11">
        <v>27993607.829999998</v>
      </c>
      <c r="N52" s="10">
        <v>0</v>
      </c>
      <c r="O52" s="11">
        <f t="shared" si="0"/>
        <v>18382932.260000002</v>
      </c>
      <c r="P52" s="36">
        <v>18382932.260000002</v>
      </c>
      <c r="Q52" s="36">
        <v>0</v>
      </c>
    </row>
    <row r="53" spans="1:17" x14ac:dyDescent="0.2">
      <c r="A53" s="6" t="s">
        <v>17</v>
      </c>
      <c r="B53" s="7">
        <v>2</v>
      </c>
      <c r="C53" s="7" t="s">
        <v>57</v>
      </c>
      <c r="D53" s="13" t="s">
        <v>71</v>
      </c>
      <c r="E53" s="27">
        <v>41374</v>
      </c>
      <c r="F53" s="27">
        <v>41435</v>
      </c>
      <c r="G53" s="29">
        <v>18000000</v>
      </c>
      <c r="H53" s="10">
        <v>1</v>
      </c>
      <c r="I53" s="11">
        <v>17999915.129999999</v>
      </c>
      <c r="J53" s="10">
        <v>1</v>
      </c>
      <c r="K53" s="11">
        <v>17970644.890000001</v>
      </c>
      <c r="L53" s="10">
        <v>1</v>
      </c>
      <c r="M53" s="11">
        <v>17970644.890000001</v>
      </c>
      <c r="N53" s="10">
        <v>0</v>
      </c>
      <c r="O53" s="11">
        <f t="shared" si="0"/>
        <v>3989796.3200000003</v>
      </c>
      <c r="P53" s="36">
        <v>3989796.3200000003</v>
      </c>
      <c r="Q53" s="36">
        <v>0</v>
      </c>
    </row>
    <row r="54" spans="1:17" x14ac:dyDescent="0.2">
      <c r="A54" s="32" t="s">
        <v>20</v>
      </c>
      <c r="B54" s="31">
        <v>2</v>
      </c>
      <c r="C54" s="31" t="s">
        <v>57</v>
      </c>
      <c r="D54" s="32" t="s">
        <v>72</v>
      </c>
      <c r="E54" s="27">
        <v>41513</v>
      </c>
      <c r="F54" s="27">
        <v>41575</v>
      </c>
      <c r="G54" s="28">
        <v>2000000</v>
      </c>
      <c r="H54" s="10">
        <v>29</v>
      </c>
      <c r="I54" s="11">
        <v>4775373.7299999986</v>
      </c>
      <c r="J54" s="10">
        <v>16</v>
      </c>
      <c r="K54" s="11">
        <v>1682142.54</v>
      </c>
      <c r="L54" s="10">
        <v>15</v>
      </c>
      <c r="M54" s="11">
        <v>1557012.56</v>
      </c>
      <c r="N54" s="10">
        <v>0</v>
      </c>
      <c r="O54" s="11">
        <f t="shared" si="0"/>
        <v>337955.12000000005</v>
      </c>
      <c r="P54" s="36">
        <v>337955.12000000005</v>
      </c>
      <c r="Q54" s="36">
        <v>0</v>
      </c>
    </row>
    <row r="55" spans="1:17" x14ac:dyDescent="0.2">
      <c r="A55" s="6" t="s">
        <v>17</v>
      </c>
      <c r="B55" s="7">
        <v>2</v>
      </c>
      <c r="C55" s="7" t="s">
        <v>57</v>
      </c>
      <c r="D55" s="32" t="s">
        <v>73</v>
      </c>
      <c r="E55" s="27">
        <v>41943</v>
      </c>
      <c r="F55" s="39">
        <v>42034</v>
      </c>
      <c r="G55" s="28">
        <v>10100000</v>
      </c>
      <c r="H55" s="10">
        <v>0</v>
      </c>
      <c r="I55" s="11">
        <v>0</v>
      </c>
      <c r="J55" s="10">
        <v>0</v>
      </c>
      <c r="K55" s="11">
        <v>0</v>
      </c>
      <c r="L55" s="10">
        <v>0</v>
      </c>
      <c r="M55" s="11">
        <v>0</v>
      </c>
      <c r="N55" s="10">
        <v>0</v>
      </c>
      <c r="O55" s="11">
        <f t="shared" si="0"/>
        <v>0</v>
      </c>
      <c r="P55" s="36">
        <v>0</v>
      </c>
      <c r="Q55" s="36">
        <v>0</v>
      </c>
    </row>
    <row r="56" spans="1:17" x14ac:dyDescent="0.2">
      <c r="A56" s="6" t="s">
        <v>74</v>
      </c>
      <c r="B56" s="7">
        <v>2</v>
      </c>
      <c r="C56" s="7" t="s">
        <v>75</v>
      </c>
      <c r="D56" s="6" t="s">
        <v>76</v>
      </c>
      <c r="E56" s="8">
        <v>39545</v>
      </c>
      <c r="F56" s="8">
        <v>39605</v>
      </c>
      <c r="G56" s="11">
        <v>464714.86</v>
      </c>
      <c r="H56" s="10">
        <v>5</v>
      </c>
      <c r="I56" s="11">
        <v>314574.42</v>
      </c>
      <c r="J56" s="10">
        <v>5</v>
      </c>
      <c r="K56" s="11">
        <v>311148.61</v>
      </c>
      <c r="L56" s="10">
        <v>4</v>
      </c>
      <c r="M56" s="11">
        <v>250602.91</v>
      </c>
      <c r="N56" s="10">
        <v>4</v>
      </c>
      <c r="O56" s="11">
        <f t="shared" si="0"/>
        <v>216172.21999999997</v>
      </c>
      <c r="P56" s="40">
        <v>216398.48999999996</v>
      </c>
      <c r="Q56" s="40">
        <v>226.27</v>
      </c>
    </row>
    <row r="57" spans="1:17" x14ac:dyDescent="0.2">
      <c r="A57" s="6" t="s">
        <v>74</v>
      </c>
      <c r="B57" s="7">
        <v>2</v>
      </c>
      <c r="C57" s="7" t="s">
        <v>75</v>
      </c>
      <c r="D57" s="6" t="s">
        <v>77</v>
      </c>
      <c r="E57" s="8">
        <v>39721</v>
      </c>
      <c r="F57" s="8">
        <v>39780</v>
      </c>
      <c r="G57" s="11">
        <v>1659695.94</v>
      </c>
      <c r="H57" s="10">
        <v>1</v>
      </c>
      <c r="I57" s="11">
        <v>1658317.3</v>
      </c>
      <c r="J57" s="10">
        <v>1</v>
      </c>
      <c r="K57" s="11">
        <v>1658317.3</v>
      </c>
      <c r="L57" s="10">
        <v>1</v>
      </c>
      <c r="M57" s="11">
        <v>1658317.31</v>
      </c>
      <c r="N57" s="10">
        <v>1</v>
      </c>
      <c r="O57" s="11">
        <f t="shared" si="0"/>
        <v>1336465.5699999998</v>
      </c>
      <c r="P57" s="36">
        <v>1344722.88</v>
      </c>
      <c r="Q57" s="36">
        <v>8257.3100000000013</v>
      </c>
    </row>
    <row r="58" spans="1:17" x14ac:dyDescent="0.2">
      <c r="A58" s="6" t="s">
        <v>74</v>
      </c>
      <c r="B58" s="7">
        <v>2</v>
      </c>
      <c r="C58" s="7" t="s">
        <v>75</v>
      </c>
      <c r="D58" s="6" t="s">
        <v>78</v>
      </c>
      <c r="E58" s="8">
        <v>39771</v>
      </c>
      <c r="F58" s="8">
        <v>39857</v>
      </c>
      <c r="G58" s="11">
        <v>10456084.449999999</v>
      </c>
      <c r="H58" s="10">
        <v>7</v>
      </c>
      <c r="I58" s="11">
        <v>9311185.8000000007</v>
      </c>
      <c r="J58" s="10">
        <v>7</v>
      </c>
      <c r="K58" s="11">
        <v>9259325.8100000005</v>
      </c>
      <c r="L58" s="10">
        <v>7</v>
      </c>
      <c r="M58" s="11">
        <v>9224128.0700000003</v>
      </c>
      <c r="N58" s="10">
        <v>6</v>
      </c>
      <c r="O58" s="11">
        <f t="shared" si="0"/>
        <v>7426030.4299999978</v>
      </c>
      <c r="P58" s="36">
        <v>7528673.0399999982</v>
      </c>
      <c r="Q58" s="36">
        <v>102642.60999999999</v>
      </c>
    </row>
    <row r="59" spans="1:17" x14ac:dyDescent="0.2">
      <c r="A59" s="6" t="s">
        <v>74</v>
      </c>
      <c r="B59" s="7">
        <v>2</v>
      </c>
      <c r="C59" s="7" t="s">
        <v>75</v>
      </c>
      <c r="D59" s="6" t="s">
        <v>79</v>
      </c>
      <c r="E59" s="8">
        <v>39961</v>
      </c>
      <c r="F59" s="8">
        <v>40023</v>
      </c>
      <c r="G59" s="11">
        <v>1500000</v>
      </c>
      <c r="H59" s="10">
        <v>1</v>
      </c>
      <c r="I59" s="41">
        <v>1322249.79</v>
      </c>
      <c r="J59" s="10">
        <v>1</v>
      </c>
      <c r="K59" s="42">
        <v>1264938.47</v>
      </c>
      <c r="L59" s="10">
        <v>1</v>
      </c>
      <c r="M59" s="42">
        <v>1264938.47</v>
      </c>
      <c r="N59" s="10">
        <v>1</v>
      </c>
      <c r="O59" s="11">
        <f t="shared" si="0"/>
        <v>833420.78</v>
      </c>
      <c r="P59" s="36">
        <v>838573.85</v>
      </c>
      <c r="Q59" s="36">
        <v>5153.07</v>
      </c>
    </row>
    <row r="60" spans="1:17" x14ac:dyDescent="0.2">
      <c r="A60" s="6" t="s">
        <v>74</v>
      </c>
      <c r="B60" s="7">
        <v>2</v>
      </c>
      <c r="C60" s="7" t="s">
        <v>75</v>
      </c>
      <c r="D60" s="6" t="s">
        <v>80</v>
      </c>
      <c r="E60" s="8">
        <v>40086</v>
      </c>
      <c r="F60" s="8">
        <v>40147</v>
      </c>
      <c r="G60" s="11">
        <v>7000000</v>
      </c>
      <c r="H60" s="10">
        <v>2</v>
      </c>
      <c r="I60" s="11">
        <v>7001427.6200000001</v>
      </c>
      <c r="J60" s="10">
        <v>1</v>
      </c>
      <c r="K60" s="11">
        <v>4996645.12</v>
      </c>
      <c r="L60" s="10">
        <v>1</v>
      </c>
      <c r="M60" s="11">
        <v>4574544.8</v>
      </c>
      <c r="N60" s="10">
        <v>0</v>
      </c>
      <c r="O60" s="11">
        <f t="shared" si="0"/>
        <v>698455.79000000015</v>
      </c>
      <c r="P60" s="36">
        <v>1347626.3900000001</v>
      </c>
      <c r="Q60" s="36">
        <v>649170.6</v>
      </c>
    </row>
    <row r="61" spans="1:17" x14ac:dyDescent="0.2">
      <c r="A61" s="6" t="s">
        <v>74</v>
      </c>
      <c r="B61" s="7">
        <v>2</v>
      </c>
      <c r="C61" s="7" t="s">
        <v>75</v>
      </c>
      <c r="D61" s="6" t="s">
        <v>81</v>
      </c>
      <c r="E61" s="8">
        <v>40298</v>
      </c>
      <c r="F61" s="8">
        <v>40365</v>
      </c>
      <c r="G61" s="11">
        <v>15000000</v>
      </c>
      <c r="H61" s="10">
        <v>20</v>
      </c>
      <c r="I61" s="11">
        <v>30836703.879999999</v>
      </c>
      <c r="J61" s="10">
        <v>1</v>
      </c>
      <c r="K61" s="11">
        <v>860761.64</v>
      </c>
      <c r="L61" s="10">
        <v>1</v>
      </c>
      <c r="M61" s="11">
        <v>860761.64</v>
      </c>
      <c r="N61" s="10">
        <v>0</v>
      </c>
      <c r="O61" s="11">
        <f t="shared" si="0"/>
        <v>540510.29999999993</v>
      </c>
      <c r="P61" s="36">
        <v>540510.29999999993</v>
      </c>
      <c r="Q61" s="36">
        <v>0</v>
      </c>
    </row>
    <row r="62" spans="1:17" x14ac:dyDescent="0.2">
      <c r="A62" s="6" t="s">
        <v>74</v>
      </c>
      <c r="B62" s="7">
        <v>2</v>
      </c>
      <c r="C62" s="7" t="s">
        <v>75</v>
      </c>
      <c r="D62" s="6" t="s">
        <v>82</v>
      </c>
      <c r="E62" s="8">
        <v>40540</v>
      </c>
      <c r="F62" s="8">
        <v>40648</v>
      </c>
      <c r="G62" s="11">
        <v>15000000</v>
      </c>
      <c r="H62" s="10">
        <v>47</v>
      </c>
      <c r="I62" s="11">
        <v>53984415.290000014</v>
      </c>
      <c r="J62" s="10">
        <v>13</v>
      </c>
      <c r="K62" s="11">
        <v>14994091.369999999</v>
      </c>
      <c r="L62" s="10">
        <v>3</v>
      </c>
      <c r="M62" s="11">
        <v>3301244.8299999996</v>
      </c>
      <c r="N62" s="10">
        <v>0</v>
      </c>
      <c r="O62" s="11">
        <f t="shared" si="0"/>
        <v>1806791.5</v>
      </c>
      <c r="P62" s="36">
        <v>1823833.22</v>
      </c>
      <c r="Q62" s="36">
        <v>17041.719999999998</v>
      </c>
    </row>
    <row r="63" spans="1:17" x14ac:dyDescent="0.2">
      <c r="A63" s="6" t="s">
        <v>74</v>
      </c>
      <c r="B63" s="7">
        <v>2</v>
      </c>
      <c r="C63" s="7" t="s">
        <v>75</v>
      </c>
      <c r="D63" s="6" t="s">
        <v>83</v>
      </c>
      <c r="E63" s="8">
        <v>40739</v>
      </c>
      <c r="F63" s="8">
        <v>40834</v>
      </c>
      <c r="G63" s="11">
        <v>8000000</v>
      </c>
      <c r="H63" s="10">
        <v>4</v>
      </c>
      <c r="I63" s="11">
        <v>11017006.41</v>
      </c>
      <c r="J63" s="10">
        <v>2</v>
      </c>
      <c r="K63" s="11">
        <v>7519932.4700000007</v>
      </c>
      <c r="L63" s="10">
        <v>1</v>
      </c>
      <c r="M63" s="11">
        <v>4926033.45</v>
      </c>
      <c r="N63" s="10">
        <v>0</v>
      </c>
      <c r="O63" s="11">
        <f t="shared" si="0"/>
        <v>2083164.17</v>
      </c>
      <c r="P63" s="36">
        <v>2083164.17</v>
      </c>
      <c r="Q63" s="36">
        <v>0</v>
      </c>
    </row>
    <row r="64" spans="1:17" x14ac:dyDescent="0.2">
      <c r="A64" s="6" t="s">
        <v>74</v>
      </c>
      <c r="B64" s="7">
        <v>2</v>
      </c>
      <c r="C64" s="7" t="s">
        <v>75</v>
      </c>
      <c r="D64" s="6" t="s">
        <v>84</v>
      </c>
      <c r="E64" s="8">
        <v>41730</v>
      </c>
      <c r="F64" s="39">
        <v>41824</v>
      </c>
      <c r="G64" s="11">
        <v>8000000</v>
      </c>
      <c r="H64" s="10">
        <v>3</v>
      </c>
      <c r="I64" s="11">
        <v>6129214.2300000004</v>
      </c>
      <c r="J64" s="10">
        <v>3</v>
      </c>
      <c r="K64" s="11">
        <v>5613019.5099999998</v>
      </c>
      <c r="L64" s="10">
        <v>3</v>
      </c>
      <c r="M64" s="11">
        <v>5613019.5099999998</v>
      </c>
      <c r="N64" s="10">
        <v>0</v>
      </c>
      <c r="O64" s="11">
        <f t="shared" si="0"/>
        <v>0</v>
      </c>
      <c r="P64" s="36">
        <v>0</v>
      </c>
      <c r="Q64" s="36">
        <v>0</v>
      </c>
    </row>
    <row r="65" spans="1:18" s="20" customFormat="1" ht="15" customHeight="1" x14ac:dyDescent="0.2">
      <c r="A65" s="70" t="s">
        <v>85</v>
      </c>
      <c r="B65" s="71"/>
      <c r="C65" s="71"/>
      <c r="D65" s="71"/>
      <c r="E65" s="71"/>
      <c r="F65" s="72"/>
      <c r="G65" s="61">
        <f>SUM(G40:G64)</f>
        <v>357897617.35139877</v>
      </c>
      <c r="H65" s="62">
        <f t="shared" ref="H65:Q65" si="2">SUM(H40:H64)</f>
        <v>219</v>
      </c>
      <c r="I65" s="61">
        <f t="shared" si="2"/>
        <v>378164967.81</v>
      </c>
      <c r="J65" s="62">
        <f t="shared" si="2"/>
        <v>111</v>
      </c>
      <c r="K65" s="61">
        <f t="shared" si="2"/>
        <v>195573497.91999999</v>
      </c>
      <c r="L65" s="62">
        <f t="shared" si="2"/>
        <v>94</v>
      </c>
      <c r="M65" s="61">
        <f t="shared" si="2"/>
        <v>177314035.77000001</v>
      </c>
      <c r="N65" s="62">
        <f t="shared" si="2"/>
        <v>21</v>
      </c>
      <c r="O65" s="61">
        <f t="shared" si="2"/>
        <v>78446351.170000002</v>
      </c>
      <c r="P65" s="35">
        <f t="shared" si="2"/>
        <v>79703966.23999998</v>
      </c>
      <c r="Q65" s="35">
        <f t="shared" si="2"/>
        <v>1257615.07</v>
      </c>
    </row>
    <row r="66" spans="1:18" x14ac:dyDescent="0.2">
      <c r="A66" s="6" t="s">
        <v>20</v>
      </c>
      <c r="B66" s="7">
        <v>3</v>
      </c>
      <c r="C66" s="7" t="s">
        <v>86</v>
      </c>
      <c r="D66" s="13" t="s">
        <v>87</v>
      </c>
      <c r="E66" s="8">
        <v>39871</v>
      </c>
      <c r="F66" s="8">
        <v>39930</v>
      </c>
      <c r="G66" s="11">
        <v>13000000</v>
      </c>
      <c r="H66" s="43">
        <v>115</v>
      </c>
      <c r="I66" s="11">
        <v>21306158.880000006</v>
      </c>
      <c r="J66" s="10">
        <v>50</v>
      </c>
      <c r="K66" s="36">
        <v>8420682.3699999992</v>
      </c>
      <c r="L66" s="43">
        <v>49</v>
      </c>
      <c r="M66" s="36">
        <v>8097210.9300000034</v>
      </c>
      <c r="N66" s="10">
        <v>44</v>
      </c>
      <c r="O66" s="36">
        <f t="shared" si="0"/>
        <v>5935734.0700000003</v>
      </c>
      <c r="P66" s="36">
        <v>5955751.1299999999</v>
      </c>
      <c r="Q66" s="36">
        <v>20017.059999999998</v>
      </c>
    </row>
    <row r="67" spans="1:18" x14ac:dyDescent="0.2">
      <c r="A67" s="14" t="s">
        <v>20</v>
      </c>
      <c r="B67" s="15">
        <v>3</v>
      </c>
      <c r="C67" s="15" t="s">
        <v>86</v>
      </c>
      <c r="D67" s="26" t="s">
        <v>88</v>
      </c>
      <c r="E67" s="16">
        <v>40361</v>
      </c>
      <c r="F67" s="16">
        <v>40908</v>
      </c>
      <c r="G67" s="17">
        <v>17000000</v>
      </c>
      <c r="H67" s="44">
        <v>0</v>
      </c>
      <c r="I67" s="17">
        <v>0</v>
      </c>
      <c r="J67" s="18">
        <v>0</v>
      </c>
      <c r="K67" s="37">
        <v>0</v>
      </c>
      <c r="L67" s="44">
        <v>0</v>
      </c>
      <c r="M67" s="37">
        <v>0</v>
      </c>
      <c r="N67" s="45">
        <v>0</v>
      </c>
      <c r="O67" s="37">
        <f t="shared" si="0"/>
        <v>0</v>
      </c>
      <c r="P67" s="37">
        <v>0</v>
      </c>
      <c r="Q67" s="37">
        <v>0</v>
      </c>
    </row>
    <row r="68" spans="1:18" x14ac:dyDescent="0.2">
      <c r="A68" s="6" t="s">
        <v>20</v>
      </c>
      <c r="B68" s="7">
        <v>3</v>
      </c>
      <c r="C68" s="7" t="s">
        <v>86</v>
      </c>
      <c r="D68" s="13" t="s">
        <v>89</v>
      </c>
      <c r="E68" s="8">
        <v>40648</v>
      </c>
      <c r="F68" s="8">
        <v>40709</v>
      </c>
      <c r="G68" s="11">
        <v>5000000</v>
      </c>
      <c r="H68" s="43">
        <v>64</v>
      </c>
      <c r="I68" s="11">
        <v>13526200.070000002</v>
      </c>
      <c r="J68" s="10">
        <v>25</v>
      </c>
      <c r="K68" s="36">
        <v>4895825.2699999996</v>
      </c>
      <c r="L68" s="43">
        <v>25</v>
      </c>
      <c r="M68" s="36">
        <v>4838364.3900000006</v>
      </c>
      <c r="N68" s="43">
        <v>14</v>
      </c>
      <c r="O68" s="36">
        <f t="shared" si="0"/>
        <v>3876780.8299999996</v>
      </c>
      <c r="P68" s="36">
        <v>3889111.57</v>
      </c>
      <c r="Q68" s="36">
        <v>12330.74</v>
      </c>
    </row>
    <row r="69" spans="1:18" x14ac:dyDescent="0.2">
      <c r="A69" s="6" t="s">
        <v>20</v>
      </c>
      <c r="B69" s="7">
        <v>3</v>
      </c>
      <c r="C69" s="7" t="s">
        <v>86</v>
      </c>
      <c r="D69" s="13" t="s">
        <v>90</v>
      </c>
      <c r="E69" s="8">
        <v>40683</v>
      </c>
      <c r="F69" s="8">
        <v>40928</v>
      </c>
      <c r="G69" s="11">
        <v>17000000</v>
      </c>
      <c r="H69" s="43">
        <v>63</v>
      </c>
      <c r="I69" s="11">
        <v>12069688.689999994</v>
      </c>
      <c r="J69" s="10">
        <v>19</v>
      </c>
      <c r="K69" s="36">
        <v>2152024.5500000003</v>
      </c>
      <c r="L69" s="43">
        <v>11</v>
      </c>
      <c r="M69" s="36">
        <v>1198538.8700000001</v>
      </c>
      <c r="N69" s="43">
        <v>5</v>
      </c>
      <c r="O69" s="36">
        <f t="shared" ref="O69:O132" si="3">P69-Q69</f>
        <v>916515.58000000019</v>
      </c>
      <c r="P69" s="36">
        <v>920102.62000000023</v>
      </c>
      <c r="Q69" s="36">
        <v>3587.0400000000004</v>
      </c>
    </row>
    <row r="70" spans="1:18" x14ac:dyDescent="0.2">
      <c r="A70" s="6" t="s">
        <v>17</v>
      </c>
      <c r="B70" s="7">
        <v>3</v>
      </c>
      <c r="C70" s="7" t="s">
        <v>86</v>
      </c>
      <c r="D70" s="13" t="s">
        <v>91</v>
      </c>
      <c r="E70" s="8">
        <v>40686</v>
      </c>
      <c r="F70" s="8">
        <v>40745</v>
      </c>
      <c r="G70" s="11">
        <v>28500000</v>
      </c>
      <c r="H70" s="43">
        <v>1</v>
      </c>
      <c r="I70" s="11">
        <v>26705977</v>
      </c>
      <c r="J70" s="10">
        <v>1</v>
      </c>
      <c r="K70" s="36">
        <v>24989002</v>
      </c>
      <c r="L70" s="43">
        <v>1</v>
      </c>
      <c r="M70" s="36">
        <v>24989002</v>
      </c>
      <c r="N70" s="43">
        <v>0</v>
      </c>
      <c r="O70" s="36">
        <f t="shared" si="3"/>
        <v>17837561.43</v>
      </c>
      <c r="P70" s="36">
        <v>17837584.34</v>
      </c>
      <c r="Q70" s="36">
        <v>22.910000000000004</v>
      </c>
    </row>
    <row r="71" spans="1:18" x14ac:dyDescent="0.2">
      <c r="A71" s="14" t="s">
        <v>17</v>
      </c>
      <c r="B71" s="15">
        <v>3</v>
      </c>
      <c r="C71" s="15" t="s">
        <v>86</v>
      </c>
      <c r="D71" s="26" t="s">
        <v>92</v>
      </c>
      <c r="E71" s="24">
        <v>41159</v>
      </c>
      <c r="F71" s="24">
        <v>41219</v>
      </c>
      <c r="G71" s="25">
        <v>7400000</v>
      </c>
      <c r="H71" s="44">
        <v>0</v>
      </c>
      <c r="I71" s="17">
        <v>0</v>
      </c>
      <c r="J71" s="18">
        <v>0</v>
      </c>
      <c r="K71" s="37">
        <v>0</v>
      </c>
      <c r="L71" s="44">
        <v>0</v>
      </c>
      <c r="M71" s="37">
        <v>0</v>
      </c>
      <c r="N71" s="45">
        <v>0</v>
      </c>
      <c r="O71" s="37">
        <f t="shared" si="3"/>
        <v>0</v>
      </c>
      <c r="P71" s="37">
        <v>0</v>
      </c>
      <c r="Q71" s="37">
        <v>0</v>
      </c>
    </row>
    <row r="72" spans="1:18" x14ac:dyDescent="0.2">
      <c r="A72" s="6" t="s">
        <v>20</v>
      </c>
      <c r="B72" s="7">
        <v>3</v>
      </c>
      <c r="C72" s="7" t="s">
        <v>86</v>
      </c>
      <c r="D72" s="13" t="s">
        <v>93</v>
      </c>
      <c r="E72" s="27">
        <v>41213</v>
      </c>
      <c r="F72" s="27">
        <v>41305</v>
      </c>
      <c r="G72" s="29">
        <v>7000000</v>
      </c>
      <c r="H72" s="43">
        <v>16</v>
      </c>
      <c r="I72" s="11">
        <v>3677180.51</v>
      </c>
      <c r="J72" s="10">
        <v>14</v>
      </c>
      <c r="K72" s="36">
        <v>2257396.7199999997</v>
      </c>
      <c r="L72" s="43">
        <v>13</v>
      </c>
      <c r="M72" s="36">
        <v>2075585.68</v>
      </c>
      <c r="N72" s="43">
        <v>0</v>
      </c>
      <c r="O72" s="36">
        <f t="shared" si="3"/>
        <v>915716.67999999993</v>
      </c>
      <c r="P72" s="36">
        <v>915716.67999999993</v>
      </c>
      <c r="Q72" s="36">
        <v>0</v>
      </c>
    </row>
    <row r="73" spans="1:18" x14ac:dyDescent="0.2">
      <c r="A73" s="6" t="s">
        <v>17</v>
      </c>
      <c r="B73" s="7">
        <v>3</v>
      </c>
      <c r="C73" s="7" t="s">
        <v>86</v>
      </c>
      <c r="D73" s="13" t="s">
        <v>94</v>
      </c>
      <c r="E73" s="27">
        <v>41254</v>
      </c>
      <c r="F73" s="27">
        <v>41316</v>
      </c>
      <c r="G73" s="29">
        <v>7400000</v>
      </c>
      <c r="H73" s="43">
        <v>1</v>
      </c>
      <c r="I73" s="11">
        <v>7397053</v>
      </c>
      <c r="J73" s="10">
        <v>1</v>
      </c>
      <c r="K73" s="36">
        <v>7372029</v>
      </c>
      <c r="L73" s="43">
        <v>1</v>
      </c>
      <c r="M73" s="36">
        <v>7372029</v>
      </c>
      <c r="N73" s="43">
        <v>0</v>
      </c>
      <c r="O73" s="36">
        <f t="shared" si="3"/>
        <v>1840574.6800000002</v>
      </c>
      <c r="P73" s="36">
        <v>1840574.6800000002</v>
      </c>
      <c r="Q73" s="36">
        <v>0</v>
      </c>
    </row>
    <row r="74" spans="1:18" x14ac:dyDescent="0.2">
      <c r="A74" s="6" t="s">
        <v>17</v>
      </c>
      <c r="B74" s="7">
        <v>3</v>
      </c>
      <c r="C74" s="7" t="s">
        <v>86</v>
      </c>
      <c r="D74" s="13" t="s">
        <v>95</v>
      </c>
      <c r="E74" s="27">
        <v>41708</v>
      </c>
      <c r="F74" s="27">
        <v>41771</v>
      </c>
      <c r="G74" s="29">
        <v>17000000</v>
      </c>
      <c r="H74" s="43">
        <v>1</v>
      </c>
      <c r="I74" s="11">
        <v>15733883.5</v>
      </c>
      <c r="J74" s="10">
        <v>1</v>
      </c>
      <c r="K74" s="36">
        <v>15733883.5</v>
      </c>
      <c r="L74" s="43">
        <v>1</v>
      </c>
      <c r="M74" s="36">
        <v>15733883.51</v>
      </c>
      <c r="N74" s="43">
        <v>0</v>
      </c>
      <c r="O74" s="36">
        <f t="shared" si="3"/>
        <v>251329.71</v>
      </c>
      <c r="P74" s="36">
        <v>251329.71</v>
      </c>
      <c r="Q74" s="36">
        <v>0</v>
      </c>
    </row>
    <row r="75" spans="1:18" x14ac:dyDescent="0.2">
      <c r="A75" s="6" t="s">
        <v>20</v>
      </c>
      <c r="B75" s="7">
        <v>3</v>
      </c>
      <c r="C75" s="7" t="s">
        <v>96</v>
      </c>
      <c r="D75" s="13" t="s">
        <v>97</v>
      </c>
      <c r="E75" s="8">
        <v>39885</v>
      </c>
      <c r="F75" s="8">
        <v>39972</v>
      </c>
      <c r="G75" s="11">
        <v>8000000</v>
      </c>
      <c r="H75" s="43">
        <v>37</v>
      </c>
      <c r="I75" s="11">
        <v>7128528.4600000009</v>
      </c>
      <c r="J75" s="10">
        <v>22</v>
      </c>
      <c r="K75" s="36">
        <v>3883767.2700000005</v>
      </c>
      <c r="L75" s="43">
        <v>19</v>
      </c>
      <c r="M75" s="36">
        <v>3330568.54</v>
      </c>
      <c r="N75" s="46">
        <v>14</v>
      </c>
      <c r="O75" s="36">
        <f t="shared" si="3"/>
        <v>2568666.810000001</v>
      </c>
      <c r="P75" s="36">
        <v>2593358.810000001</v>
      </c>
      <c r="Q75" s="36">
        <v>24692</v>
      </c>
    </row>
    <row r="76" spans="1:18" x14ac:dyDescent="0.2">
      <c r="A76" s="14" t="s">
        <v>17</v>
      </c>
      <c r="B76" s="15">
        <v>3</v>
      </c>
      <c r="C76" s="15" t="s">
        <v>96</v>
      </c>
      <c r="D76" s="26" t="s">
        <v>98</v>
      </c>
      <c r="E76" s="24">
        <v>41178</v>
      </c>
      <c r="F76" s="24">
        <v>41239</v>
      </c>
      <c r="G76" s="25">
        <v>15800000</v>
      </c>
      <c r="H76" s="44">
        <v>1</v>
      </c>
      <c r="I76" s="17">
        <v>15799903.09</v>
      </c>
      <c r="J76" s="18">
        <v>1</v>
      </c>
      <c r="K76" s="37">
        <v>15251399.51</v>
      </c>
      <c r="L76" s="44">
        <v>0</v>
      </c>
      <c r="M76" s="37">
        <v>0</v>
      </c>
      <c r="N76" s="45">
        <v>0</v>
      </c>
      <c r="O76" s="37">
        <f t="shared" si="3"/>
        <v>0</v>
      </c>
      <c r="P76" s="37">
        <v>0</v>
      </c>
      <c r="Q76" s="37">
        <v>0</v>
      </c>
    </row>
    <row r="77" spans="1:18" x14ac:dyDescent="0.2">
      <c r="A77" s="6" t="s">
        <v>17</v>
      </c>
      <c r="B77" s="7">
        <v>3</v>
      </c>
      <c r="C77" s="7" t="s">
        <v>96</v>
      </c>
      <c r="D77" s="6" t="s">
        <v>99</v>
      </c>
      <c r="E77" s="27">
        <v>41291</v>
      </c>
      <c r="F77" s="27">
        <v>41352</v>
      </c>
      <c r="G77" s="29">
        <v>15000000</v>
      </c>
      <c r="H77" s="43">
        <v>1</v>
      </c>
      <c r="I77" s="11">
        <v>14999436.960000001</v>
      </c>
      <c r="J77" s="10">
        <v>1</v>
      </c>
      <c r="K77" s="36">
        <v>14780699.220000001</v>
      </c>
      <c r="L77" s="43">
        <v>1</v>
      </c>
      <c r="M77" s="36">
        <v>14780699.219999999</v>
      </c>
      <c r="N77" s="46">
        <v>0</v>
      </c>
      <c r="O77" s="36">
        <f t="shared" si="3"/>
        <v>6240625.209999999</v>
      </c>
      <c r="P77" s="36">
        <v>6240625.209999999</v>
      </c>
      <c r="Q77" s="36">
        <v>0</v>
      </c>
    </row>
    <row r="78" spans="1:18" s="20" customFormat="1" ht="15" customHeight="1" x14ac:dyDescent="0.2">
      <c r="A78" s="70" t="s">
        <v>100</v>
      </c>
      <c r="B78" s="71"/>
      <c r="C78" s="71"/>
      <c r="D78" s="71" t="s">
        <v>101</v>
      </c>
      <c r="E78" s="71" t="s">
        <v>101</v>
      </c>
      <c r="F78" s="72" t="s">
        <v>101</v>
      </c>
      <c r="G78" s="61">
        <f>SUM(G66:G77)</f>
        <v>158100000</v>
      </c>
      <c r="H78" s="62">
        <f t="shared" ref="H78:Q78" si="4">SUM(H66:H77)</f>
        <v>300</v>
      </c>
      <c r="I78" s="61">
        <f t="shared" si="4"/>
        <v>138344010.16000003</v>
      </c>
      <c r="J78" s="62">
        <f t="shared" si="4"/>
        <v>135</v>
      </c>
      <c r="K78" s="61">
        <f t="shared" si="4"/>
        <v>99736709.409999996</v>
      </c>
      <c r="L78" s="62">
        <f t="shared" si="4"/>
        <v>121</v>
      </c>
      <c r="M78" s="61">
        <f t="shared" si="4"/>
        <v>82415882.140000001</v>
      </c>
      <c r="N78" s="62">
        <f t="shared" si="4"/>
        <v>77</v>
      </c>
      <c r="O78" s="61">
        <f t="shared" si="4"/>
        <v>40383505</v>
      </c>
      <c r="P78" s="35">
        <f t="shared" si="4"/>
        <v>40444154.75</v>
      </c>
      <c r="Q78" s="35">
        <f t="shared" si="4"/>
        <v>60649.75</v>
      </c>
    </row>
    <row r="79" spans="1:18" x14ac:dyDescent="0.2">
      <c r="A79" s="6" t="s">
        <v>17</v>
      </c>
      <c r="B79" s="7">
        <v>4</v>
      </c>
      <c r="C79" s="7" t="s">
        <v>102</v>
      </c>
      <c r="D79" s="6" t="s">
        <v>19</v>
      </c>
      <c r="E79" s="8">
        <v>39500</v>
      </c>
      <c r="F79" s="8">
        <v>39560</v>
      </c>
      <c r="G79" s="9">
        <v>1409059.5130805362</v>
      </c>
      <c r="H79" s="10">
        <v>1</v>
      </c>
      <c r="I79" s="11">
        <v>1394144.59</v>
      </c>
      <c r="J79" s="10">
        <v>1</v>
      </c>
      <c r="K79" s="11">
        <v>1394144.59</v>
      </c>
      <c r="L79" s="10">
        <v>1</v>
      </c>
      <c r="M79" s="11">
        <v>1142864.51</v>
      </c>
      <c r="N79" s="10">
        <v>0</v>
      </c>
      <c r="O79" s="11">
        <f t="shared" si="3"/>
        <v>695634.79999999993</v>
      </c>
      <c r="P79" s="36">
        <v>777225.69</v>
      </c>
      <c r="Q79" s="36">
        <v>81590.89</v>
      </c>
      <c r="R79" s="47"/>
    </row>
    <row r="80" spans="1:18" x14ac:dyDescent="0.2">
      <c r="A80" s="6" t="s">
        <v>20</v>
      </c>
      <c r="B80" s="7">
        <v>4</v>
      </c>
      <c r="C80" s="7" t="s">
        <v>102</v>
      </c>
      <c r="D80" s="13" t="s">
        <v>103</v>
      </c>
      <c r="E80" s="8">
        <v>39518</v>
      </c>
      <c r="F80" s="8">
        <v>39587</v>
      </c>
      <c r="G80" s="11">
        <v>1161787.1605921795</v>
      </c>
      <c r="H80" s="10">
        <v>26</v>
      </c>
      <c r="I80" s="11">
        <v>4535401.0199999996</v>
      </c>
      <c r="J80" s="10">
        <v>5</v>
      </c>
      <c r="K80" s="11">
        <v>815910.58</v>
      </c>
      <c r="L80" s="10">
        <v>5</v>
      </c>
      <c r="M80" s="11">
        <v>719469.75</v>
      </c>
      <c r="N80" s="10">
        <v>5</v>
      </c>
      <c r="O80" s="11">
        <f t="shared" si="3"/>
        <v>536473.81999999972</v>
      </c>
      <c r="P80" s="36">
        <v>538423.94999999972</v>
      </c>
      <c r="Q80" s="36">
        <v>1950.1299999999999</v>
      </c>
      <c r="R80" s="47"/>
    </row>
    <row r="81" spans="1:18" x14ac:dyDescent="0.2">
      <c r="A81" s="6" t="s">
        <v>20</v>
      </c>
      <c r="B81" s="7">
        <v>4</v>
      </c>
      <c r="C81" s="7" t="s">
        <v>102</v>
      </c>
      <c r="D81" s="13" t="s">
        <v>104</v>
      </c>
      <c r="E81" s="8">
        <v>39525</v>
      </c>
      <c r="F81" s="8">
        <v>39608</v>
      </c>
      <c r="G81" s="11">
        <v>995817.56622186815</v>
      </c>
      <c r="H81" s="10">
        <v>19</v>
      </c>
      <c r="I81" s="11">
        <v>2456529.04</v>
      </c>
      <c r="J81" s="10">
        <v>6</v>
      </c>
      <c r="K81" s="11">
        <v>732525.86</v>
      </c>
      <c r="L81" s="10">
        <v>6</v>
      </c>
      <c r="M81" s="11">
        <v>730782.2300000001</v>
      </c>
      <c r="N81" s="10">
        <v>6</v>
      </c>
      <c r="O81" s="11">
        <f t="shared" si="3"/>
        <v>604947.96</v>
      </c>
      <c r="P81" s="36">
        <v>606659.75</v>
      </c>
      <c r="Q81" s="36">
        <v>1711.79</v>
      </c>
      <c r="R81" s="47"/>
    </row>
    <row r="82" spans="1:18" x14ac:dyDescent="0.2">
      <c r="A82" s="6" t="s">
        <v>17</v>
      </c>
      <c r="B82" s="7">
        <v>4</v>
      </c>
      <c r="C82" s="7" t="s">
        <v>102</v>
      </c>
      <c r="D82" s="6" t="s">
        <v>23</v>
      </c>
      <c r="E82" s="8">
        <v>39582</v>
      </c>
      <c r="F82" s="8">
        <v>39643</v>
      </c>
      <c r="G82" s="11">
        <v>1095399.322844055</v>
      </c>
      <c r="H82" s="10">
        <v>1</v>
      </c>
      <c r="I82" s="11">
        <v>683390.23</v>
      </c>
      <c r="J82" s="10">
        <v>1</v>
      </c>
      <c r="K82" s="11">
        <v>681952.2</v>
      </c>
      <c r="L82" s="10">
        <v>1</v>
      </c>
      <c r="M82" s="11">
        <v>681952.2</v>
      </c>
      <c r="N82" s="10">
        <v>1</v>
      </c>
      <c r="O82" s="11">
        <f t="shared" si="3"/>
        <v>235907.48999999996</v>
      </c>
      <c r="P82" s="36">
        <v>266168.44999999995</v>
      </c>
      <c r="Q82" s="36">
        <v>30260.960000000003</v>
      </c>
      <c r="R82" s="47"/>
    </row>
    <row r="83" spans="1:18" x14ac:dyDescent="0.2">
      <c r="A83" s="6" t="s">
        <v>17</v>
      </c>
      <c r="B83" s="7">
        <v>4</v>
      </c>
      <c r="C83" s="7" t="s">
        <v>102</v>
      </c>
      <c r="D83" s="6" t="s">
        <v>24</v>
      </c>
      <c r="E83" s="8">
        <v>39582</v>
      </c>
      <c r="F83" s="8">
        <v>39643</v>
      </c>
      <c r="G83" s="11">
        <v>464714.86423687177</v>
      </c>
      <c r="H83" s="10">
        <v>1</v>
      </c>
      <c r="I83" s="10">
        <v>464639.31</v>
      </c>
      <c r="J83" s="10">
        <v>1</v>
      </c>
      <c r="K83" s="10">
        <v>458401.78</v>
      </c>
      <c r="L83" s="10">
        <v>1</v>
      </c>
      <c r="M83" s="10">
        <v>458401.79000000004</v>
      </c>
      <c r="N83" s="10">
        <v>1</v>
      </c>
      <c r="O83" s="10">
        <f t="shared" si="3"/>
        <v>171862.95</v>
      </c>
      <c r="P83" s="36">
        <v>182193.17</v>
      </c>
      <c r="Q83" s="36">
        <v>10330.219999999999</v>
      </c>
      <c r="R83" s="47"/>
    </row>
    <row r="84" spans="1:18" x14ac:dyDescent="0.2">
      <c r="A84" s="6" t="s">
        <v>17</v>
      </c>
      <c r="B84" s="7">
        <v>4</v>
      </c>
      <c r="C84" s="7" t="s">
        <v>102</v>
      </c>
      <c r="D84" s="6" t="s">
        <v>25</v>
      </c>
      <c r="E84" s="8">
        <v>39597</v>
      </c>
      <c r="F84" s="8">
        <v>39657</v>
      </c>
      <c r="G84" s="11">
        <v>265551.35099249816</v>
      </c>
      <c r="H84" s="10">
        <v>1</v>
      </c>
      <c r="I84" s="11">
        <v>1062205.3999999999</v>
      </c>
      <c r="J84" s="10">
        <v>1</v>
      </c>
      <c r="K84" s="11">
        <v>172582.49</v>
      </c>
      <c r="L84" s="10">
        <v>1</v>
      </c>
      <c r="M84" s="11">
        <v>104230</v>
      </c>
      <c r="N84" s="10">
        <v>0</v>
      </c>
      <c r="O84" s="11">
        <f t="shared" si="3"/>
        <v>94597.330000000045</v>
      </c>
      <c r="P84" s="36">
        <v>94598.390000000043</v>
      </c>
      <c r="Q84" s="36">
        <v>1.06</v>
      </c>
      <c r="R84" s="47"/>
    </row>
    <row r="85" spans="1:18" x14ac:dyDescent="0.2">
      <c r="A85" s="6" t="s">
        <v>17</v>
      </c>
      <c r="B85" s="7">
        <v>4</v>
      </c>
      <c r="C85" s="7" t="s">
        <v>102</v>
      </c>
      <c r="D85" s="6" t="s">
        <v>26</v>
      </c>
      <c r="E85" s="8">
        <v>39679</v>
      </c>
      <c r="F85" s="8">
        <v>39741</v>
      </c>
      <c r="G85" s="11">
        <v>331939.18874062272</v>
      </c>
      <c r="H85" s="10">
        <v>1</v>
      </c>
      <c r="I85" s="11">
        <v>331867.65999999997</v>
      </c>
      <c r="J85" s="10">
        <v>1</v>
      </c>
      <c r="K85" s="11">
        <v>331867.65999999997</v>
      </c>
      <c r="L85" s="10">
        <v>0</v>
      </c>
      <c r="M85" s="11">
        <v>0</v>
      </c>
      <c r="N85" s="10">
        <v>0</v>
      </c>
      <c r="O85" s="11">
        <f t="shared" si="3"/>
        <v>0</v>
      </c>
      <c r="P85" s="36">
        <v>2569.5699999999997</v>
      </c>
      <c r="Q85" s="36">
        <v>2569.5699999999997</v>
      </c>
      <c r="R85" s="47"/>
    </row>
    <row r="86" spans="1:18" x14ac:dyDescent="0.2">
      <c r="A86" s="6" t="s">
        <v>20</v>
      </c>
      <c r="B86" s="7">
        <v>4</v>
      </c>
      <c r="C86" s="7" t="s">
        <v>102</v>
      </c>
      <c r="D86" s="13" t="s">
        <v>105</v>
      </c>
      <c r="E86" s="8">
        <v>39727</v>
      </c>
      <c r="F86" s="8">
        <v>39832</v>
      </c>
      <c r="G86" s="11">
        <v>663878.37748124544</v>
      </c>
      <c r="H86" s="10">
        <v>28</v>
      </c>
      <c r="I86" s="11">
        <v>4940716.1900000004</v>
      </c>
      <c r="J86" s="10">
        <v>3</v>
      </c>
      <c r="K86" s="11">
        <v>628343.63</v>
      </c>
      <c r="L86" s="10">
        <v>3</v>
      </c>
      <c r="M86" s="11">
        <v>628343.6399999999</v>
      </c>
      <c r="N86" s="10">
        <v>3</v>
      </c>
      <c r="O86" s="11">
        <f t="shared" si="3"/>
        <v>463929.37000000005</v>
      </c>
      <c r="P86" s="36">
        <v>465973.90000000008</v>
      </c>
      <c r="Q86" s="36">
        <v>2044.53</v>
      </c>
      <c r="R86" s="47"/>
    </row>
    <row r="87" spans="1:18" x14ac:dyDescent="0.2">
      <c r="A87" s="6" t="s">
        <v>20</v>
      </c>
      <c r="B87" s="7">
        <v>4</v>
      </c>
      <c r="C87" s="7" t="s">
        <v>102</v>
      </c>
      <c r="D87" s="13" t="s">
        <v>106</v>
      </c>
      <c r="E87" s="8">
        <v>39727</v>
      </c>
      <c r="F87" s="8">
        <v>39832</v>
      </c>
      <c r="G87" s="11">
        <v>663878.37748124544</v>
      </c>
      <c r="H87" s="10">
        <v>23</v>
      </c>
      <c r="I87" s="11">
        <v>2778607.9599999995</v>
      </c>
      <c r="J87" s="10">
        <v>6</v>
      </c>
      <c r="K87" s="11">
        <v>642422.78</v>
      </c>
      <c r="L87" s="10">
        <v>6</v>
      </c>
      <c r="M87" s="11">
        <v>642422.77</v>
      </c>
      <c r="N87" s="10">
        <v>6</v>
      </c>
      <c r="O87" s="11">
        <f t="shared" si="3"/>
        <v>561724.72000000009</v>
      </c>
      <c r="P87" s="36">
        <v>562215.89000000013</v>
      </c>
      <c r="Q87" s="36">
        <v>491.17000000000007</v>
      </c>
      <c r="R87" s="47"/>
    </row>
    <row r="88" spans="1:18" x14ac:dyDescent="0.2">
      <c r="A88" s="6" t="s">
        <v>17</v>
      </c>
      <c r="B88" s="7">
        <v>4</v>
      </c>
      <c r="C88" s="7" t="s">
        <v>102</v>
      </c>
      <c r="D88" s="6" t="s">
        <v>29</v>
      </c>
      <c r="E88" s="8">
        <v>39734</v>
      </c>
      <c r="F88" s="8">
        <v>39825</v>
      </c>
      <c r="G88" s="11">
        <v>663878.37748124544</v>
      </c>
      <c r="H88" s="10">
        <v>1</v>
      </c>
      <c r="I88" s="11">
        <v>663827.64</v>
      </c>
      <c r="J88" s="10">
        <v>1</v>
      </c>
      <c r="K88" s="11">
        <v>663827.64</v>
      </c>
      <c r="L88" s="10">
        <v>1</v>
      </c>
      <c r="M88" s="11">
        <v>639124.28</v>
      </c>
      <c r="N88" s="10">
        <v>0</v>
      </c>
      <c r="O88" s="11">
        <f t="shared" si="3"/>
        <v>370295.53999999992</v>
      </c>
      <c r="P88" s="36">
        <v>376180.71999999991</v>
      </c>
      <c r="Q88" s="36">
        <v>5885.18</v>
      </c>
      <c r="R88" s="47"/>
    </row>
    <row r="89" spans="1:18" x14ac:dyDescent="0.2">
      <c r="A89" s="6" t="s">
        <v>17</v>
      </c>
      <c r="B89" s="7">
        <v>4</v>
      </c>
      <c r="C89" s="7" t="s">
        <v>102</v>
      </c>
      <c r="D89" s="6" t="s">
        <v>30</v>
      </c>
      <c r="E89" s="8">
        <v>39895</v>
      </c>
      <c r="F89" s="8">
        <v>39955</v>
      </c>
      <c r="G89" s="11">
        <v>127000</v>
      </c>
      <c r="H89" s="10">
        <v>1</v>
      </c>
      <c r="I89" s="11">
        <v>126933.75999999999</v>
      </c>
      <c r="J89" s="10">
        <v>1</v>
      </c>
      <c r="K89" s="11">
        <v>124268.6</v>
      </c>
      <c r="L89" s="10">
        <v>1</v>
      </c>
      <c r="M89" s="11">
        <v>87681.709999999992</v>
      </c>
      <c r="N89" s="10">
        <v>1</v>
      </c>
      <c r="O89" s="11">
        <f t="shared" si="3"/>
        <v>65787.35000000002</v>
      </c>
      <c r="P89" s="36">
        <v>69141.860000000015</v>
      </c>
      <c r="Q89" s="36">
        <v>3354.51</v>
      </c>
      <c r="R89" s="47"/>
    </row>
    <row r="90" spans="1:18" x14ac:dyDescent="0.2">
      <c r="A90" s="14" t="s">
        <v>17</v>
      </c>
      <c r="B90" s="15">
        <v>4</v>
      </c>
      <c r="C90" s="15" t="s">
        <v>102</v>
      </c>
      <c r="D90" s="26" t="s">
        <v>41</v>
      </c>
      <c r="E90" s="24">
        <v>41208</v>
      </c>
      <c r="F90" s="24">
        <v>41270</v>
      </c>
      <c r="G90" s="17">
        <v>3000000</v>
      </c>
      <c r="H90" s="18">
        <v>0</v>
      </c>
      <c r="I90" s="17">
        <v>0</v>
      </c>
      <c r="J90" s="18">
        <v>0</v>
      </c>
      <c r="K90" s="17">
        <v>0</v>
      </c>
      <c r="L90" s="18">
        <v>0</v>
      </c>
      <c r="M90" s="17">
        <v>0</v>
      </c>
      <c r="N90" s="18">
        <v>0</v>
      </c>
      <c r="O90" s="17">
        <f t="shared" si="3"/>
        <v>0</v>
      </c>
      <c r="P90" s="37">
        <v>0</v>
      </c>
      <c r="Q90" s="37">
        <v>0</v>
      </c>
      <c r="R90" s="47"/>
    </row>
    <row r="91" spans="1:18" x14ac:dyDescent="0.2">
      <c r="A91" s="30" t="s">
        <v>17</v>
      </c>
      <c r="B91" s="31">
        <v>4</v>
      </c>
      <c r="C91" s="31" t="s">
        <v>102</v>
      </c>
      <c r="D91" s="32" t="s">
        <v>43</v>
      </c>
      <c r="E91" s="27">
        <v>41295</v>
      </c>
      <c r="F91" s="27">
        <v>41358</v>
      </c>
      <c r="G91" s="28">
        <v>3000000</v>
      </c>
      <c r="H91" s="10">
        <v>1</v>
      </c>
      <c r="I91" s="11">
        <v>2597238.64</v>
      </c>
      <c r="J91" s="10">
        <v>1</v>
      </c>
      <c r="K91" s="11">
        <v>2565452.98</v>
      </c>
      <c r="L91" s="10">
        <v>1</v>
      </c>
      <c r="M91" s="11">
        <v>2565452.98</v>
      </c>
      <c r="N91" s="10">
        <v>0</v>
      </c>
      <c r="O91" s="11">
        <f t="shared" si="3"/>
        <v>1587894.3899999997</v>
      </c>
      <c r="P91" s="36">
        <v>1587894.3899999997</v>
      </c>
      <c r="Q91" s="36">
        <v>0</v>
      </c>
      <c r="R91" s="47"/>
    </row>
    <row r="92" spans="1:18" s="20" customFormat="1" x14ac:dyDescent="0.2">
      <c r="A92" s="6" t="s">
        <v>20</v>
      </c>
      <c r="B92" s="31">
        <v>4</v>
      </c>
      <c r="C92" s="31" t="s">
        <v>102</v>
      </c>
      <c r="D92" s="32" t="s">
        <v>107</v>
      </c>
      <c r="E92" s="27">
        <v>41305</v>
      </c>
      <c r="F92" s="27">
        <v>41379</v>
      </c>
      <c r="G92" s="28">
        <v>1600000</v>
      </c>
      <c r="H92" s="10">
        <v>20</v>
      </c>
      <c r="I92" s="11">
        <v>4175330.13</v>
      </c>
      <c r="J92" s="10">
        <v>11</v>
      </c>
      <c r="K92" s="11">
        <v>1553645.5500000003</v>
      </c>
      <c r="L92" s="10">
        <v>11</v>
      </c>
      <c r="M92" s="11">
        <v>1553645.55</v>
      </c>
      <c r="N92" s="10">
        <v>0</v>
      </c>
      <c r="O92" s="11">
        <f t="shared" si="3"/>
        <v>240998.69000000006</v>
      </c>
      <c r="P92" s="36">
        <v>240998.69000000006</v>
      </c>
      <c r="Q92" s="36">
        <v>0</v>
      </c>
      <c r="R92" s="47"/>
    </row>
    <row r="93" spans="1:18" s="20" customFormat="1" x14ac:dyDescent="0.2">
      <c r="A93" s="30" t="s">
        <v>17</v>
      </c>
      <c r="B93" s="31">
        <v>4</v>
      </c>
      <c r="C93" s="31" t="s">
        <v>102</v>
      </c>
      <c r="D93" s="32" t="s">
        <v>46</v>
      </c>
      <c r="E93" s="27">
        <v>41943</v>
      </c>
      <c r="F93" s="27">
        <v>42004</v>
      </c>
      <c r="G93" s="28">
        <v>1700000</v>
      </c>
      <c r="H93" s="10">
        <v>1</v>
      </c>
      <c r="I93" s="11">
        <v>1696553.65</v>
      </c>
      <c r="J93" s="10">
        <v>0</v>
      </c>
      <c r="K93" s="11">
        <v>0</v>
      </c>
      <c r="L93" s="10">
        <v>0</v>
      </c>
      <c r="M93" s="11">
        <v>0</v>
      </c>
      <c r="N93" s="10">
        <v>0</v>
      </c>
      <c r="O93" s="11">
        <f t="shared" si="3"/>
        <v>0</v>
      </c>
      <c r="P93" s="36">
        <v>0</v>
      </c>
      <c r="Q93" s="36">
        <v>0</v>
      </c>
      <c r="R93" s="47"/>
    </row>
    <row r="94" spans="1:18" x14ac:dyDescent="0.2">
      <c r="A94" s="6" t="s">
        <v>17</v>
      </c>
      <c r="B94" s="7">
        <v>4</v>
      </c>
      <c r="C94" s="7" t="s">
        <v>108</v>
      </c>
      <c r="D94" s="6" t="s">
        <v>58</v>
      </c>
      <c r="E94" s="8">
        <v>39524</v>
      </c>
      <c r="F94" s="8">
        <v>39584</v>
      </c>
      <c r="G94" s="9">
        <v>1081357.617116783</v>
      </c>
      <c r="H94" s="10">
        <v>1</v>
      </c>
      <c r="I94" s="11">
        <v>1085925.25</v>
      </c>
      <c r="J94" s="10">
        <v>1</v>
      </c>
      <c r="K94" s="11">
        <v>1085925.25</v>
      </c>
      <c r="L94" s="10">
        <v>1</v>
      </c>
      <c r="M94" s="11">
        <v>1053171.81</v>
      </c>
      <c r="N94" s="10">
        <v>1</v>
      </c>
      <c r="O94" s="11">
        <f t="shared" si="3"/>
        <v>503612.64000000007</v>
      </c>
      <c r="P94" s="36">
        <v>565066.57000000007</v>
      </c>
      <c r="Q94" s="36">
        <v>61453.929999999993</v>
      </c>
      <c r="R94" s="47"/>
    </row>
    <row r="95" spans="1:18" x14ac:dyDescent="0.2">
      <c r="A95" s="14" t="s">
        <v>17</v>
      </c>
      <c r="B95" s="15">
        <v>4</v>
      </c>
      <c r="C95" s="15" t="s">
        <v>108</v>
      </c>
      <c r="D95" s="14" t="s">
        <v>59</v>
      </c>
      <c r="E95" s="16">
        <v>39937</v>
      </c>
      <c r="F95" s="16">
        <v>39997</v>
      </c>
      <c r="G95" s="17">
        <v>5700000</v>
      </c>
      <c r="H95" s="18">
        <v>1</v>
      </c>
      <c r="I95" s="17">
        <v>5699999.2800000003</v>
      </c>
      <c r="J95" s="18">
        <v>0</v>
      </c>
      <c r="K95" s="17">
        <v>0</v>
      </c>
      <c r="L95" s="18">
        <v>0</v>
      </c>
      <c r="M95" s="17">
        <v>0</v>
      </c>
      <c r="N95" s="18">
        <v>0</v>
      </c>
      <c r="O95" s="17">
        <f t="shared" si="3"/>
        <v>0</v>
      </c>
      <c r="P95" s="37">
        <v>0</v>
      </c>
      <c r="Q95" s="37">
        <v>0</v>
      </c>
      <c r="R95" s="47"/>
    </row>
    <row r="96" spans="1:18" x14ac:dyDescent="0.2">
      <c r="A96" s="6" t="s">
        <v>17</v>
      </c>
      <c r="B96" s="7">
        <v>4</v>
      </c>
      <c r="C96" s="7" t="s">
        <v>108</v>
      </c>
      <c r="D96" s="6" t="s">
        <v>60</v>
      </c>
      <c r="E96" s="8">
        <v>39937</v>
      </c>
      <c r="F96" s="8">
        <v>39997</v>
      </c>
      <c r="G96" s="11">
        <v>5700000</v>
      </c>
      <c r="H96" s="10">
        <v>1</v>
      </c>
      <c r="I96" s="11">
        <v>5571000</v>
      </c>
      <c r="J96" s="10">
        <v>1</v>
      </c>
      <c r="K96" s="11">
        <v>5491430</v>
      </c>
      <c r="L96" s="10">
        <v>1</v>
      </c>
      <c r="M96" s="11">
        <v>5232830.82</v>
      </c>
      <c r="N96" s="10">
        <v>0</v>
      </c>
      <c r="O96" s="11">
        <f t="shared" si="3"/>
        <v>2777053.9899999993</v>
      </c>
      <c r="P96" s="36">
        <v>2778276.2599999993</v>
      </c>
      <c r="Q96" s="36">
        <v>1222.27</v>
      </c>
      <c r="R96" s="47"/>
    </row>
    <row r="97" spans="1:18" x14ac:dyDescent="0.2">
      <c r="A97" s="6" t="s">
        <v>20</v>
      </c>
      <c r="B97" s="7">
        <v>4</v>
      </c>
      <c r="C97" s="7" t="s">
        <v>108</v>
      </c>
      <c r="D97" s="13" t="s">
        <v>109</v>
      </c>
      <c r="E97" s="8">
        <v>39982</v>
      </c>
      <c r="F97" s="8">
        <v>40049</v>
      </c>
      <c r="G97" s="11">
        <v>1000000</v>
      </c>
      <c r="H97" s="10">
        <v>6</v>
      </c>
      <c r="I97" s="11">
        <v>3425125.8499999996</v>
      </c>
      <c r="J97" s="10">
        <v>1</v>
      </c>
      <c r="K97" s="11">
        <v>564629.36</v>
      </c>
      <c r="L97" s="10">
        <v>1</v>
      </c>
      <c r="M97" s="11">
        <v>563113.97</v>
      </c>
      <c r="N97" s="10">
        <v>1</v>
      </c>
      <c r="O97" s="11">
        <f t="shared" si="3"/>
        <v>480505.5199999999</v>
      </c>
      <c r="P97" s="36">
        <v>480505.5199999999</v>
      </c>
      <c r="Q97" s="36">
        <v>0</v>
      </c>
      <c r="R97" s="47"/>
    </row>
    <row r="98" spans="1:18" x14ac:dyDescent="0.2">
      <c r="A98" s="6" t="s">
        <v>20</v>
      </c>
      <c r="B98" s="7">
        <v>4</v>
      </c>
      <c r="C98" s="7" t="s">
        <v>108</v>
      </c>
      <c r="D98" s="6" t="s">
        <v>110</v>
      </c>
      <c r="E98" s="8">
        <v>40037</v>
      </c>
      <c r="F98" s="8">
        <v>40099</v>
      </c>
      <c r="G98" s="11">
        <v>500000</v>
      </c>
      <c r="H98" s="10">
        <v>2</v>
      </c>
      <c r="I98" s="11">
        <v>866134.95</v>
      </c>
      <c r="J98" s="10">
        <v>1</v>
      </c>
      <c r="K98" s="11">
        <v>435117.1</v>
      </c>
      <c r="L98" s="10">
        <v>0</v>
      </c>
      <c r="M98" s="11">
        <v>0</v>
      </c>
      <c r="N98" s="10">
        <v>0</v>
      </c>
      <c r="O98" s="11">
        <f t="shared" si="3"/>
        <v>8520.8799999999992</v>
      </c>
      <c r="P98" s="36">
        <v>8520.8799999999992</v>
      </c>
      <c r="Q98" s="36">
        <v>0</v>
      </c>
      <c r="R98" s="47"/>
    </row>
    <row r="99" spans="1:18" x14ac:dyDescent="0.2">
      <c r="A99" s="14" t="s">
        <v>17</v>
      </c>
      <c r="B99" s="15">
        <v>4</v>
      </c>
      <c r="C99" s="15" t="s">
        <v>108</v>
      </c>
      <c r="D99" s="14" t="s">
        <v>62</v>
      </c>
      <c r="E99" s="16">
        <v>40098</v>
      </c>
      <c r="F99" s="16">
        <v>40193</v>
      </c>
      <c r="G99" s="17">
        <v>3900000</v>
      </c>
      <c r="H99" s="18">
        <v>1</v>
      </c>
      <c r="I99" s="17">
        <v>1775613</v>
      </c>
      <c r="J99" s="18">
        <v>0</v>
      </c>
      <c r="K99" s="17">
        <v>0</v>
      </c>
      <c r="L99" s="18">
        <v>0</v>
      </c>
      <c r="M99" s="17">
        <v>0</v>
      </c>
      <c r="N99" s="18">
        <v>0</v>
      </c>
      <c r="O99" s="17">
        <f t="shared" si="3"/>
        <v>0</v>
      </c>
      <c r="P99" s="37">
        <v>0</v>
      </c>
      <c r="Q99" s="37">
        <v>0</v>
      </c>
      <c r="R99" s="47"/>
    </row>
    <row r="100" spans="1:18" x14ac:dyDescent="0.2">
      <c r="A100" s="6" t="s">
        <v>20</v>
      </c>
      <c r="B100" s="7">
        <v>4</v>
      </c>
      <c r="C100" s="7" t="s">
        <v>108</v>
      </c>
      <c r="D100" s="6" t="s">
        <v>111</v>
      </c>
      <c r="E100" s="8">
        <v>40543</v>
      </c>
      <c r="F100" s="8">
        <v>40609</v>
      </c>
      <c r="G100" s="11">
        <v>1800000</v>
      </c>
      <c r="H100" s="10">
        <v>10</v>
      </c>
      <c r="I100" s="11">
        <v>4716243.4400000004</v>
      </c>
      <c r="J100" s="10">
        <v>3</v>
      </c>
      <c r="K100" s="11">
        <v>1733649.2399999998</v>
      </c>
      <c r="L100" s="10">
        <v>3</v>
      </c>
      <c r="M100" s="11">
        <v>1733634.98</v>
      </c>
      <c r="N100" s="10">
        <v>1</v>
      </c>
      <c r="O100" s="11">
        <f t="shared" si="3"/>
        <v>882497.55999999982</v>
      </c>
      <c r="P100" s="36">
        <v>882497.55999999982</v>
      </c>
      <c r="Q100" s="36">
        <v>0</v>
      </c>
      <c r="R100" s="47"/>
    </row>
    <row r="101" spans="1:18" x14ac:dyDescent="0.2">
      <c r="A101" s="30" t="s">
        <v>20</v>
      </c>
      <c r="B101" s="31">
        <v>4</v>
      </c>
      <c r="C101" s="31" t="s">
        <v>108</v>
      </c>
      <c r="D101" s="30" t="s">
        <v>112</v>
      </c>
      <c r="E101" s="27">
        <v>40925</v>
      </c>
      <c r="F101" s="27">
        <v>40994</v>
      </c>
      <c r="G101" s="29">
        <v>2000000</v>
      </c>
      <c r="H101" s="10">
        <v>16</v>
      </c>
      <c r="I101" s="11">
        <v>6812170.0099999998</v>
      </c>
      <c r="J101" s="10">
        <v>5</v>
      </c>
      <c r="K101" s="11">
        <v>1946121.8099999998</v>
      </c>
      <c r="L101" s="10">
        <v>5</v>
      </c>
      <c r="M101" s="11">
        <v>1946120.1800000002</v>
      </c>
      <c r="N101" s="10">
        <v>0</v>
      </c>
      <c r="O101" s="11">
        <f t="shared" si="3"/>
        <v>738613.74000000034</v>
      </c>
      <c r="P101" s="36">
        <v>738613.74000000034</v>
      </c>
      <c r="Q101" s="36">
        <v>0</v>
      </c>
      <c r="R101" s="47"/>
    </row>
    <row r="102" spans="1:18" s="20" customFormat="1" x14ac:dyDescent="0.2">
      <c r="A102" s="6" t="s">
        <v>17</v>
      </c>
      <c r="B102" s="31">
        <v>4</v>
      </c>
      <c r="C102" s="31" t="s">
        <v>108</v>
      </c>
      <c r="D102" s="13" t="s">
        <v>69</v>
      </c>
      <c r="E102" s="27">
        <v>41198</v>
      </c>
      <c r="F102" s="27">
        <v>41260</v>
      </c>
      <c r="G102" s="29">
        <v>3300000</v>
      </c>
      <c r="H102" s="10">
        <v>1</v>
      </c>
      <c r="I102" s="11">
        <v>2791507.29</v>
      </c>
      <c r="J102" s="10">
        <v>1</v>
      </c>
      <c r="K102" s="11">
        <v>2637530.8199999998</v>
      </c>
      <c r="L102" s="10">
        <v>1</v>
      </c>
      <c r="M102" s="11">
        <v>2637530.8200000003</v>
      </c>
      <c r="N102" s="10">
        <v>0</v>
      </c>
      <c r="O102" s="11">
        <f t="shared" si="3"/>
        <v>263151.11</v>
      </c>
      <c r="P102" s="36">
        <v>263151.11</v>
      </c>
      <c r="Q102" s="36">
        <v>0</v>
      </c>
      <c r="R102" s="47"/>
    </row>
    <row r="103" spans="1:18" s="20" customFormat="1" x14ac:dyDescent="0.2">
      <c r="A103" s="6" t="s">
        <v>17</v>
      </c>
      <c r="B103" s="31">
        <v>4</v>
      </c>
      <c r="C103" s="31" t="s">
        <v>108</v>
      </c>
      <c r="D103" s="13" t="s">
        <v>73</v>
      </c>
      <c r="E103" s="27">
        <v>41943</v>
      </c>
      <c r="F103" s="39">
        <v>42034</v>
      </c>
      <c r="G103" s="29">
        <v>1200000</v>
      </c>
      <c r="H103" s="10">
        <v>0</v>
      </c>
      <c r="I103" s="11">
        <v>0</v>
      </c>
      <c r="J103" s="10">
        <v>0</v>
      </c>
      <c r="K103" s="11">
        <v>0</v>
      </c>
      <c r="L103" s="10">
        <v>0</v>
      </c>
      <c r="M103" s="11">
        <v>0</v>
      </c>
      <c r="N103" s="10">
        <v>0</v>
      </c>
      <c r="O103" s="11">
        <f t="shared" si="3"/>
        <v>0</v>
      </c>
      <c r="P103" s="36">
        <v>0</v>
      </c>
      <c r="Q103" s="36">
        <v>0</v>
      </c>
      <c r="R103" s="47"/>
    </row>
    <row r="104" spans="1:18" x14ac:dyDescent="0.2">
      <c r="A104" s="6" t="s">
        <v>20</v>
      </c>
      <c r="B104" s="7">
        <v>4</v>
      </c>
      <c r="C104" s="7" t="s">
        <v>113</v>
      </c>
      <c r="D104" s="13" t="s">
        <v>114</v>
      </c>
      <c r="E104" s="8" t="s">
        <v>101</v>
      </c>
      <c r="F104" s="8" t="s">
        <v>101</v>
      </c>
      <c r="G104" s="11" t="s">
        <v>101</v>
      </c>
      <c r="H104" s="10">
        <v>1</v>
      </c>
      <c r="I104" s="11">
        <v>36878.44</v>
      </c>
      <c r="J104" s="10">
        <v>1</v>
      </c>
      <c r="K104" s="11">
        <v>36878.44</v>
      </c>
      <c r="L104" s="10">
        <v>1</v>
      </c>
      <c r="M104" s="11">
        <v>36878.44</v>
      </c>
      <c r="N104" s="10">
        <v>1</v>
      </c>
      <c r="O104" s="11">
        <f t="shared" si="3"/>
        <v>24693.010000000002</v>
      </c>
      <c r="P104" s="36">
        <v>24755.56</v>
      </c>
      <c r="Q104" s="36">
        <v>62.550000000000004</v>
      </c>
      <c r="R104" s="47"/>
    </row>
    <row r="105" spans="1:18" s="20" customFormat="1" x14ac:dyDescent="0.2">
      <c r="A105" s="6" t="s">
        <v>20</v>
      </c>
      <c r="B105" s="7">
        <v>4</v>
      </c>
      <c r="C105" s="7" t="s">
        <v>113</v>
      </c>
      <c r="D105" s="13" t="s">
        <v>115</v>
      </c>
      <c r="E105" s="8" t="s">
        <v>101</v>
      </c>
      <c r="F105" s="8" t="s">
        <v>101</v>
      </c>
      <c r="G105" s="11" t="s">
        <v>101</v>
      </c>
      <c r="H105" s="10">
        <v>1</v>
      </c>
      <c r="I105" s="11">
        <v>261495.05</v>
      </c>
      <c r="J105" s="10">
        <v>1</v>
      </c>
      <c r="K105" s="11">
        <v>16265.02</v>
      </c>
      <c r="L105" s="10">
        <v>1</v>
      </c>
      <c r="M105" s="11">
        <v>16265.02</v>
      </c>
      <c r="N105" s="10">
        <v>1</v>
      </c>
      <c r="O105" s="11">
        <f t="shared" si="3"/>
        <v>12678.050000000003</v>
      </c>
      <c r="P105" s="36">
        <v>12678.050000000003</v>
      </c>
      <c r="Q105" s="36">
        <v>0</v>
      </c>
      <c r="R105" s="47"/>
    </row>
    <row r="106" spans="1:18" x14ac:dyDescent="0.2">
      <c r="A106" s="14" t="s">
        <v>20</v>
      </c>
      <c r="B106" s="15">
        <v>4</v>
      </c>
      <c r="C106" s="15" t="s">
        <v>113</v>
      </c>
      <c r="D106" s="26" t="s">
        <v>116</v>
      </c>
      <c r="E106" s="16" t="s">
        <v>101</v>
      </c>
      <c r="F106" s="16" t="s">
        <v>101</v>
      </c>
      <c r="G106" s="17" t="s">
        <v>101</v>
      </c>
      <c r="H106" s="18">
        <v>1</v>
      </c>
      <c r="I106" s="17">
        <v>58474.080000000002</v>
      </c>
      <c r="J106" s="18">
        <v>0</v>
      </c>
      <c r="K106" s="17">
        <v>0</v>
      </c>
      <c r="L106" s="48">
        <v>0</v>
      </c>
      <c r="M106" s="17">
        <v>0</v>
      </c>
      <c r="N106" s="48">
        <v>0</v>
      </c>
      <c r="O106" s="17">
        <f t="shared" si="3"/>
        <v>0</v>
      </c>
      <c r="P106" s="37">
        <v>0</v>
      </c>
      <c r="Q106" s="37">
        <v>0</v>
      </c>
      <c r="R106" s="47"/>
    </row>
    <row r="107" spans="1:18" x14ac:dyDescent="0.2">
      <c r="A107" s="6" t="s">
        <v>20</v>
      </c>
      <c r="B107" s="7">
        <v>4</v>
      </c>
      <c r="C107" s="7" t="s">
        <v>113</v>
      </c>
      <c r="D107" s="13" t="s">
        <v>116</v>
      </c>
      <c r="E107" s="8" t="s">
        <v>101</v>
      </c>
      <c r="F107" s="8" t="s">
        <v>101</v>
      </c>
      <c r="G107" s="11" t="s">
        <v>101</v>
      </c>
      <c r="H107" s="10">
        <v>1</v>
      </c>
      <c r="I107" s="11">
        <v>63171.94</v>
      </c>
      <c r="J107" s="10">
        <v>1</v>
      </c>
      <c r="K107" s="11">
        <v>63171.94</v>
      </c>
      <c r="L107" s="10">
        <v>1</v>
      </c>
      <c r="M107" s="11">
        <v>63171.94</v>
      </c>
      <c r="N107" s="10">
        <v>1</v>
      </c>
      <c r="O107" s="11">
        <f t="shared" si="3"/>
        <v>54266.71</v>
      </c>
      <c r="P107" s="36">
        <v>54508.94</v>
      </c>
      <c r="Q107" s="36">
        <v>242.23000000000002</v>
      </c>
      <c r="R107" s="47"/>
    </row>
    <row r="108" spans="1:18" x14ac:dyDescent="0.2">
      <c r="A108" s="14" t="s">
        <v>20</v>
      </c>
      <c r="B108" s="15">
        <v>4</v>
      </c>
      <c r="C108" s="15" t="s">
        <v>113</v>
      </c>
      <c r="D108" s="26" t="s">
        <v>117</v>
      </c>
      <c r="E108" s="16" t="s">
        <v>101</v>
      </c>
      <c r="F108" s="16" t="s">
        <v>101</v>
      </c>
      <c r="G108" s="17" t="s">
        <v>101</v>
      </c>
      <c r="H108" s="18">
        <v>1</v>
      </c>
      <c r="I108" s="17">
        <v>13585.87</v>
      </c>
      <c r="J108" s="18">
        <v>0</v>
      </c>
      <c r="K108" s="17">
        <v>0</v>
      </c>
      <c r="L108" s="48">
        <v>0</v>
      </c>
      <c r="M108" s="17">
        <v>0</v>
      </c>
      <c r="N108" s="48">
        <v>0</v>
      </c>
      <c r="O108" s="17">
        <f t="shared" si="3"/>
        <v>0</v>
      </c>
      <c r="P108" s="37">
        <v>0</v>
      </c>
      <c r="Q108" s="37">
        <v>0</v>
      </c>
      <c r="R108" s="47"/>
    </row>
    <row r="109" spans="1:18" x14ac:dyDescent="0.2">
      <c r="A109" s="6" t="s">
        <v>20</v>
      </c>
      <c r="B109" s="7">
        <v>4</v>
      </c>
      <c r="C109" s="7" t="s">
        <v>113</v>
      </c>
      <c r="D109" s="13" t="s">
        <v>117</v>
      </c>
      <c r="E109" s="8" t="s">
        <v>101</v>
      </c>
      <c r="F109" s="8" t="s">
        <v>101</v>
      </c>
      <c r="G109" s="11" t="s">
        <v>101</v>
      </c>
      <c r="H109" s="10">
        <v>1</v>
      </c>
      <c r="I109" s="11">
        <v>14719.38</v>
      </c>
      <c r="J109" s="10">
        <v>1</v>
      </c>
      <c r="K109" s="11">
        <v>14719.38</v>
      </c>
      <c r="L109" s="10">
        <v>1</v>
      </c>
      <c r="M109" s="11">
        <v>14719.38</v>
      </c>
      <c r="N109" s="10">
        <v>1</v>
      </c>
      <c r="O109" s="11">
        <f t="shared" si="3"/>
        <v>9750.26</v>
      </c>
      <c r="P109" s="36">
        <v>9750.26</v>
      </c>
      <c r="Q109" s="36">
        <v>0</v>
      </c>
      <c r="R109" s="47"/>
    </row>
    <row r="110" spans="1:18" x14ac:dyDescent="0.2">
      <c r="A110" s="6" t="s">
        <v>20</v>
      </c>
      <c r="B110" s="7">
        <v>4</v>
      </c>
      <c r="C110" s="7" t="s">
        <v>113</v>
      </c>
      <c r="D110" s="13" t="s">
        <v>118</v>
      </c>
      <c r="E110" s="8">
        <v>40112</v>
      </c>
      <c r="F110" s="8">
        <v>40170</v>
      </c>
      <c r="G110" s="11">
        <v>150000</v>
      </c>
      <c r="H110" s="10">
        <v>1</v>
      </c>
      <c r="I110" s="11">
        <v>132658.06</v>
      </c>
      <c r="J110" s="10">
        <v>1</v>
      </c>
      <c r="K110" s="11">
        <v>132658.06</v>
      </c>
      <c r="L110" s="10">
        <v>1</v>
      </c>
      <c r="M110" s="11">
        <v>132658.06</v>
      </c>
      <c r="N110" s="10">
        <v>0</v>
      </c>
      <c r="O110" s="11">
        <f t="shared" si="3"/>
        <v>84140.06</v>
      </c>
      <c r="P110" s="36">
        <v>84148.19</v>
      </c>
      <c r="Q110" s="36">
        <v>8.1300000000000008</v>
      </c>
      <c r="R110" s="47"/>
    </row>
    <row r="111" spans="1:18" x14ac:dyDescent="0.2">
      <c r="A111" s="6" t="s">
        <v>20</v>
      </c>
      <c r="B111" s="7">
        <v>4</v>
      </c>
      <c r="C111" s="7" t="s">
        <v>113</v>
      </c>
      <c r="D111" s="13" t="s">
        <v>119</v>
      </c>
      <c r="E111" s="8">
        <v>40112</v>
      </c>
      <c r="F111" s="8">
        <v>40170</v>
      </c>
      <c r="G111" s="11">
        <v>22000</v>
      </c>
      <c r="H111" s="10">
        <v>1</v>
      </c>
      <c r="I111" s="11">
        <v>22000</v>
      </c>
      <c r="J111" s="10">
        <v>1</v>
      </c>
      <c r="K111" s="11">
        <v>22000</v>
      </c>
      <c r="L111" s="10">
        <v>1</v>
      </c>
      <c r="M111" s="11">
        <v>22000</v>
      </c>
      <c r="N111" s="10">
        <v>1</v>
      </c>
      <c r="O111" s="11">
        <f t="shared" si="3"/>
        <v>4206.3399999999992</v>
      </c>
      <c r="P111" s="36">
        <v>4206.3399999999992</v>
      </c>
      <c r="Q111" s="36">
        <v>0</v>
      </c>
      <c r="R111" s="47"/>
    </row>
    <row r="112" spans="1:18" x14ac:dyDescent="0.2">
      <c r="A112" s="49" t="s">
        <v>17</v>
      </c>
      <c r="B112" s="7">
        <v>4</v>
      </c>
      <c r="C112" s="7" t="s">
        <v>113</v>
      </c>
      <c r="D112" s="13" t="s">
        <v>120</v>
      </c>
      <c r="E112" s="8" t="s">
        <v>101</v>
      </c>
      <c r="F112" s="8" t="s">
        <v>101</v>
      </c>
      <c r="G112" s="11" t="s">
        <v>101</v>
      </c>
      <c r="H112" s="10">
        <v>1</v>
      </c>
      <c r="I112" s="11">
        <v>66719.78</v>
      </c>
      <c r="J112" s="10">
        <v>1</v>
      </c>
      <c r="K112" s="11">
        <v>66719.78</v>
      </c>
      <c r="L112" s="10">
        <v>1</v>
      </c>
      <c r="M112" s="11">
        <v>66719.78</v>
      </c>
      <c r="N112" s="10">
        <v>1</v>
      </c>
      <c r="O112" s="11">
        <f t="shared" si="3"/>
        <v>49566.909999999989</v>
      </c>
      <c r="P112" s="36">
        <v>49589.889999999992</v>
      </c>
      <c r="Q112" s="36">
        <v>22.98</v>
      </c>
      <c r="R112" s="47"/>
    </row>
    <row r="113" spans="1:18" x14ac:dyDescent="0.2">
      <c r="A113" s="49" t="s">
        <v>17</v>
      </c>
      <c r="B113" s="7">
        <v>4</v>
      </c>
      <c r="C113" s="7" t="s">
        <v>113</v>
      </c>
      <c r="D113" s="13" t="s">
        <v>121</v>
      </c>
      <c r="E113" s="8" t="s">
        <v>101</v>
      </c>
      <c r="F113" s="8" t="s">
        <v>101</v>
      </c>
      <c r="G113" s="11" t="s">
        <v>101</v>
      </c>
      <c r="H113" s="10">
        <v>1</v>
      </c>
      <c r="I113" s="11">
        <v>5642.97</v>
      </c>
      <c r="J113" s="10">
        <v>1</v>
      </c>
      <c r="K113" s="11">
        <v>5642.97</v>
      </c>
      <c r="L113" s="10">
        <v>1</v>
      </c>
      <c r="M113" s="11">
        <v>5642.97</v>
      </c>
      <c r="N113" s="10">
        <v>1</v>
      </c>
      <c r="O113" s="11">
        <f t="shared" si="3"/>
        <v>124.02000000000001</v>
      </c>
      <c r="P113" s="36">
        <v>124.02000000000001</v>
      </c>
      <c r="Q113" s="36">
        <v>0</v>
      </c>
      <c r="R113" s="47"/>
    </row>
    <row r="114" spans="1:18" x14ac:dyDescent="0.2">
      <c r="A114" s="49" t="s">
        <v>17</v>
      </c>
      <c r="B114" s="7">
        <v>4</v>
      </c>
      <c r="C114" s="7" t="s">
        <v>113</v>
      </c>
      <c r="D114" s="13" t="s">
        <v>122</v>
      </c>
      <c r="E114" s="8">
        <v>39892</v>
      </c>
      <c r="F114" s="8">
        <v>39951</v>
      </c>
      <c r="G114" s="11">
        <v>100000</v>
      </c>
      <c r="H114" s="10">
        <v>1</v>
      </c>
      <c r="I114" s="11">
        <v>71900</v>
      </c>
      <c r="J114" s="10">
        <v>1</v>
      </c>
      <c r="K114" s="11">
        <v>71900</v>
      </c>
      <c r="L114" s="10">
        <v>1</v>
      </c>
      <c r="M114" s="11">
        <v>71900</v>
      </c>
      <c r="N114" s="10">
        <v>1</v>
      </c>
      <c r="O114" s="11">
        <f t="shared" si="3"/>
        <v>42265.87000000001</v>
      </c>
      <c r="P114" s="36">
        <v>42265.87000000001</v>
      </c>
      <c r="Q114" s="36">
        <v>0</v>
      </c>
    </row>
    <row r="115" spans="1:18" x14ac:dyDescent="0.2">
      <c r="A115" s="49" t="s">
        <v>17</v>
      </c>
      <c r="B115" s="7">
        <v>4</v>
      </c>
      <c r="C115" s="7" t="s">
        <v>113</v>
      </c>
      <c r="D115" s="13" t="s">
        <v>123</v>
      </c>
      <c r="E115" s="8">
        <v>39892</v>
      </c>
      <c r="F115" s="8">
        <v>39951</v>
      </c>
      <c r="G115" s="11">
        <v>6000</v>
      </c>
      <c r="H115" s="10">
        <v>1</v>
      </c>
      <c r="I115" s="11">
        <v>4900</v>
      </c>
      <c r="J115" s="10">
        <v>1</v>
      </c>
      <c r="K115" s="11">
        <v>4900</v>
      </c>
      <c r="L115" s="10">
        <v>1</v>
      </c>
      <c r="M115" s="11">
        <v>4900</v>
      </c>
      <c r="N115" s="10">
        <v>1</v>
      </c>
      <c r="O115" s="11">
        <f t="shared" si="3"/>
        <v>25.43</v>
      </c>
      <c r="P115" s="36">
        <v>25.43</v>
      </c>
      <c r="Q115" s="36">
        <v>0</v>
      </c>
    </row>
    <row r="116" spans="1:18" x14ac:dyDescent="0.2">
      <c r="A116" s="49" t="s">
        <v>17</v>
      </c>
      <c r="B116" s="7">
        <v>4</v>
      </c>
      <c r="C116" s="7" t="s">
        <v>113</v>
      </c>
      <c r="D116" s="13" t="s">
        <v>124</v>
      </c>
      <c r="E116" s="8">
        <v>40147</v>
      </c>
      <c r="F116" s="8">
        <v>40206</v>
      </c>
      <c r="G116" s="11">
        <v>45000</v>
      </c>
      <c r="H116" s="10">
        <v>1</v>
      </c>
      <c r="I116" s="11">
        <v>44325</v>
      </c>
      <c r="J116" s="10">
        <v>1</v>
      </c>
      <c r="K116" s="11">
        <v>44325</v>
      </c>
      <c r="L116" s="10">
        <v>1</v>
      </c>
      <c r="M116" s="11">
        <v>44325</v>
      </c>
      <c r="N116" s="10">
        <v>1</v>
      </c>
      <c r="O116" s="11">
        <f t="shared" si="3"/>
        <v>26.23</v>
      </c>
      <c r="P116" s="36">
        <v>26.23</v>
      </c>
      <c r="Q116" s="36">
        <v>0</v>
      </c>
    </row>
    <row r="117" spans="1:18" x14ac:dyDescent="0.2">
      <c r="A117" s="49" t="s">
        <v>17</v>
      </c>
      <c r="B117" s="7">
        <v>4</v>
      </c>
      <c r="C117" s="7" t="s">
        <v>113</v>
      </c>
      <c r="D117" s="13" t="s">
        <v>125</v>
      </c>
      <c r="E117" s="8">
        <v>40147</v>
      </c>
      <c r="F117" s="8">
        <v>40206</v>
      </c>
      <c r="G117" s="11">
        <v>415000</v>
      </c>
      <c r="H117" s="10">
        <v>1</v>
      </c>
      <c r="I117" s="11">
        <v>414645</v>
      </c>
      <c r="J117" s="10">
        <v>1</v>
      </c>
      <c r="K117" s="11">
        <v>414645</v>
      </c>
      <c r="L117" s="10">
        <v>1</v>
      </c>
      <c r="M117" s="11">
        <v>414645</v>
      </c>
      <c r="N117" s="10">
        <v>1</v>
      </c>
      <c r="O117" s="11">
        <f t="shared" si="3"/>
        <v>373492.87</v>
      </c>
      <c r="P117" s="36">
        <v>373492.87</v>
      </c>
      <c r="Q117" s="36">
        <v>0</v>
      </c>
    </row>
    <row r="118" spans="1:18" x14ac:dyDescent="0.2">
      <c r="A118" s="49" t="s">
        <v>17</v>
      </c>
      <c r="B118" s="7">
        <v>4</v>
      </c>
      <c r="C118" s="7" t="s">
        <v>113</v>
      </c>
      <c r="D118" s="13" t="s">
        <v>126</v>
      </c>
      <c r="E118" s="8">
        <v>40435</v>
      </c>
      <c r="F118" s="8">
        <v>40494</v>
      </c>
      <c r="G118" s="11">
        <v>225000</v>
      </c>
      <c r="H118" s="10">
        <v>1</v>
      </c>
      <c r="I118" s="11">
        <v>225000</v>
      </c>
      <c r="J118" s="10">
        <v>1</v>
      </c>
      <c r="K118" s="11">
        <v>225000</v>
      </c>
      <c r="L118" s="10">
        <v>1</v>
      </c>
      <c r="M118" s="11">
        <v>225000</v>
      </c>
      <c r="N118" s="10">
        <v>0</v>
      </c>
      <c r="O118" s="11">
        <f t="shared" si="3"/>
        <v>82608.12</v>
      </c>
      <c r="P118" s="36">
        <v>82608.12</v>
      </c>
      <c r="Q118" s="36">
        <v>0</v>
      </c>
    </row>
    <row r="119" spans="1:18" s="20" customFormat="1" ht="15" customHeight="1" x14ac:dyDescent="0.2">
      <c r="A119" s="70" t="s">
        <v>127</v>
      </c>
      <c r="B119" s="71"/>
      <c r="C119" s="71"/>
      <c r="D119" s="71" t="s">
        <v>101</v>
      </c>
      <c r="E119" s="71" t="s">
        <v>101</v>
      </c>
      <c r="F119" s="72" t="s">
        <v>101</v>
      </c>
      <c r="G119" s="61">
        <f>SUM(G79:G118)</f>
        <v>44287261.71626915</v>
      </c>
      <c r="H119" s="62">
        <f t="shared" ref="H119:Q119" si="5">SUM(H79:H118)</f>
        <v>179</v>
      </c>
      <c r="I119" s="61">
        <f t="shared" si="5"/>
        <v>62087219.859999992</v>
      </c>
      <c r="J119" s="62">
        <f t="shared" si="5"/>
        <v>65</v>
      </c>
      <c r="K119" s="61">
        <f t="shared" si="5"/>
        <v>25778575.509999998</v>
      </c>
      <c r="L119" s="62">
        <f t="shared" si="5"/>
        <v>63</v>
      </c>
      <c r="M119" s="61">
        <f t="shared" si="5"/>
        <v>24239599.580000002</v>
      </c>
      <c r="N119" s="62">
        <f t="shared" si="5"/>
        <v>37</v>
      </c>
      <c r="O119" s="61">
        <f t="shared" si="5"/>
        <v>12021853.729999999</v>
      </c>
      <c r="P119" s="35">
        <f t="shared" si="5"/>
        <v>12225055.829999996</v>
      </c>
      <c r="Q119" s="35">
        <f t="shared" si="5"/>
        <v>203202.1</v>
      </c>
    </row>
    <row r="120" spans="1:18" x14ac:dyDescent="0.2">
      <c r="A120" s="6" t="s">
        <v>20</v>
      </c>
      <c r="B120" s="50">
        <v>5</v>
      </c>
      <c r="C120" s="50" t="s">
        <v>128</v>
      </c>
      <c r="D120" s="13" t="s">
        <v>129</v>
      </c>
      <c r="E120" s="8" t="s">
        <v>101</v>
      </c>
      <c r="F120" s="8" t="s">
        <v>101</v>
      </c>
      <c r="G120" s="11" t="s">
        <v>101</v>
      </c>
      <c r="H120" s="10">
        <v>1</v>
      </c>
      <c r="I120" s="11">
        <v>1509692.62</v>
      </c>
      <c r="J120" s="10">
        <v>1</v>
      </c>
      <c r="K120" s="11">
        <v>1509692.62</v>
      </c>
      <c r="L120" s="10">
        <v>1</v>
      </c>
      <c r="M120" s="11">
        <v>1509692.62</v>
      </c>
      <c r="N120" s="10">
        <v>1</v>
      </c>
      <c r="O120" s="11">
        <f t="shared" si="3"/>
        <v>1029691.9999999997</v>
      </c>
      <c r="P120" s="12">
        <v>1029820.5299999997</v>
      </c>
      <c r="Q120" s="36">
        <v>128.53</v>
      </c>
    </row>
    <row r="121" spans="1:18" s="20" customFormat="1" x14ac:dyDescent="0.2">
      <c r="A121" s="14" t="s">
        <v>20</v>
      </c>
      <c r="B121" s="51">
        <v>5</v>
      </c>
      <c r="C121" s="51" t="s">
        <v>128</v>
      </c>
      <c r="D121" s="26" t="s">
        <v>130</v>
      </c>
      <c r="E121" s="16" t="s">
        <v>101</v>
      </c>
      <c r="F121" s="16" t="s">
        <v>101</v>
      </c>
      <c r="G121" s="17" t="s">
        <v>101</v>
      </c>
      <c r="H121" s="18">
        <v>1</v>
      </c>
      <c r="I121" s="17">
        <v>267134.7</v>
      </c>
      <c r="J121" s="18">
        <v>0</v>
      </c>
      <c r="K121" s="17">
        <v>0</v>
      </c>
      <c r="L121" s="18">
        <v>0</v>
      </c>
      <c r="M121" s="17">
        <v>0</v>
      </c>
      <c r="N121" s="18">
        <v>0</v>
      </c>
      <c r="O121" s="17">
        <f t="shared" si="3"/>
        <v>0</v>
      </c>
      <c r="P121" s="19">
        <v>0</v>
      </c>
      <c r="Q121" s="19">
        <v>0</v>
      </c>
    </row>
    <row r="122" spans="1:18" x14ac:dyDescent="0.2">
      <c r="A122" s="6" t="s">
        <v>20</v>
      </c>
      <c r="B122" s="50">
        <v>5</v>
      </c>
      <c r="C122" s="50" t="s">
        <v>128</v>
      </c>
      <c r="D122" s="13" t="s">
        <v>130</v>
      </c>
      <c r="E122" s="8" t="s">
        <v>101</v>
      </c>
      <c r="F122" s="8" t="s">
        <v>101</v>
      </c>
      <c r="G122" s="11" t="s">
        <v>101</v>
      </c>
      <c r="H122" s="10">
        <v>1</v>
      </c>
      <c r="I122" s="11">
        <v>512341.5</v>
      </c>
      <c r="J122" s="10">
        <v>1</v>
      </c>
      <c r="K122" s="11">
        <v>512341.5</v>
      </c>
      <c r="L122" s="10">
        <v>1</v>
      </c>
      <c r="M122" s="11">
        <v>512341.5</v>
      </c>
      <c r="N122" s="10">
        <v>1</v>
      </c>
      <c r="O122" s="11">
        <f t="shared" si="3"/>
        <v>410401.30999999994</v>
      </c>
      <c r="P122" s="12">
        <v>420064.40999999992</v>
      </c>
      <c r="Q122" s="12">
        <v>9663.0999999999985</v>
      </c>
    </row>
    <row r="123" spans="1:18" s="20" customFormat="1" x14ac:dyDescent="0.2">
      <c r="A123" s="14" t="s">
        <v>20</v>
      </c>
      <c r="B123" s="51">
        <v>5</v>
      </c>
      <c r="C123" s="51" t="s">
        <v>128</v>
      </c>
      <c r="D123" s="26" t="s">
        <v>131</v>
      </c>
      <c r="E123" s="16" t="s">
        <v>101</v>
      </c>
      <c r="F123" s="16" t="s">
        <v>101</v>
      </c>
      <c r="G123" s="17" t="s">
        <v>101</v>
      </c>
      <c r="H123" s="18">
        <v>1</v>
      </c>
      <c r="I123" s="17">
        <v>439276.11</v>
      </c>
      <c r="J123" s="18">
        <v>0</v>
      </c>
      <c r="K123" s="17">
        <v>0</v>
      </c>
      <c r="L123" s="18">
        <v>0</v>
      </c>
      <c r="M123" s="17">
        <v>0</v>
      </c>
      <c r="N123" s="18">
        <v>0</v>
      </c>
      <c r="O123" s="17">
        <f t="shared" si="3"/>
        <v>0</v>
      </c>
      <c r="P123" s="19">
        <v>0</v>
      </c>
      <c r="Q123" s="19">
        <v>0</v>
      </c>
    </row>
    <row r="124" spans="1:18" x14ac:dyDescent="0.2">
      <c r="A124" s="6" t="s">
        <v>20</v>
      </c>
      <c r="B124" s="50">
        <v>5</v>
      </c>
      <c r="C124" s="50" t="s">
        <v>128</v>
      </c>
      <c r="D124" s="13" t="s">
        <v>131</v>
      </c>
      <c r="E124" s="8" t="s">
        <v>101</v>
      </c>
      <c r="F124" s="8" t="s">
        <v>101</v>
      </c>
      <c r="G124" s="11" t="s">
        <v>101</v>
      </c>
      <c r="H124" s="10">
        <v>1</v>
      </c>
      <c r="I124" s="11">
        <v>2192968.9300000002</v>
      </c>
      <c r="J124" s="10">
        <v>1</v>
      </c>
      <c r="K124" s="11">
        <v>2192968.9300000002</v>
      </c>
      <c r="L124" s="10">
        <v>1</v>
      </c>
      <c r="M124" s="11">
        <v>2192968.9300000002</v>
      </c>
      <c r="N124" s="10">
        <v>1</v>
      </c>
      <c r="O124" s="11">
        <f t="shared" si="3"/>
        <v>1564876.61</v>
      </c>
      <c r="P124" s="12">
        <v>1573073.1300000001</v>
      </c>
      <c r="Q124" s="12">
        <v>8196.5199999999986</v>
      </c>
    </row>
    <row r="125" spans="1:18" s="20" customFormat="1" x14ac:dyDescent="0.2">
      <c r="A125" s="14" t="s">
        <v>20</v>
      </c>
      <c r="B125" s="51">
        <v>5</v>
      </c>
      <c r="C125" s="51" t="s">
        <v>128</v>
      </c>
      <c r="D125" s="26" t="s">
        <v>132</v>
      </c>
      <c r="E125" s="16" t="s">
        <v>101</v>
      </c>
      <c r="F125" s="16" t="s">
        <v>101</v>
      </c>
      <c r="G125" s="17" t="s">
        <v>101</v>
      </c>
      <c r="H125" s="18">
        <v>1</v>
      </c>
      <c r="I125" s="17">
        <v>1890660.03</v>
      </c>
      <c r="J125" s="18">
        <v>0</v>
      </c>
      <c r="K125" s="17">
        <v>0</v>
      </c>
      <c r="L125" s="18">
        <v>0</v>
      </c>
      <c r="M125" s="17">
        <v>0</v>
      </c>
      <c r="N125" s="18">
        <v>0</v>
      </c>
      <c r="O125" s="17">
        <f t="shared" si="3"/>
        <v>0</v>
      </c>
      <c r="P125" s="19">
        <v>0</v>
      </c>
      <c r="Q125" s="19">
        <v>0</v>
      </c>
    </row>
    <row r="126" spans="1:18" x14ac:dyDescent="0.2">
      <c r="A126" s="6" t="s">
        <v>20</v>
      </c>
      <c r="B126" s="50">
        <v>5</v>
      </c>
      <c r="C126" s="50" t="s">
        <v>128</v>
      </c>
      <c r="D126" s="13" t="s">
        <v>132</v>
      </c>
      <c r="E126" s="8" t="s">
        <v>101</v>
      </c>
      <c r="F126" s="8" t="s">
        <v>101</v>
      </c>
      <c r="G126" s="11" t="s">
        <v>101</v>
      </c>
      <c r="H126" s="10">
        <v>1</v>
      </c>
      <c r="I126" s="11">
        <v>510972.71</v>
      </c>
      <c r="J126" s="10">
        <v>1</v>
      </c>
      <c r="K126" s="11">
        <v>510972.71</v>
      </c>
      <c r="L126" s="10">
        <v>1</v>
      </c>
      <c r="M126" s="11">
        <v>510972.70999999996</v>
      </c>
      <c r="N126" s="10">
        <v>1</v>
      </c>
      <c r="O126" s="11">
        <f t="shared" si="3"/>
        <v>319726.58000000007</v>
      </c>
      <c r="P126" s="12">
        <v>319726.58000000007</v>
      </c>
      <c r="Q126" s="12">
        <v>0</v>
      </c>
    </row>
    <row r="127" spans="1:18" x14ac:dyDescent="0.2">
      <c r="A127" s="6" t="s">
        <v>20</v>
      </c>
      <c r="B127" s="50">
        <v>5</v>
      </c>
      <c r="C127" s="50" t="s">
        <v>128</v>
      </c>
      <c r="D127" s="13" t="s">
        <v>118</v>
      </c>
      <c r="E127" s="8">
        <v>40112</v>
      </c>
      <c r="F127" s="8">
        <v>40170</v>
      </c>
      <c r="G127" s="11">
        <v>2700000</v>
      </c>
      <c r="H127" s="10">
        <v>1</v>
      </c>
      <c r="I127" s="11">
        <v>2646343.44</v>
      </c>
      <c r="J127" s="10">
        <v>1</v>
      </c>
      <c r="K127" s="11">
        <v>2646343.44</v>
      </c>
      <c r="L127" s="10">
        <v>1</v>
      </c>
      <c r="M127" s="11">
        <v>2646343.44</v>
      </c>
      <c r="N127" s="10">
        <v>1</v>
      </c>
      <c r="O127" s="11">
        <f t="shared" si="3"/>
        <v>1916416.35</v>
      </c>
      <c r="P127" s="12">
        <v>1916610.73</v>
      </c>
      <c r="Q127" s="12">
        <v>194.38</v>
      </c>
    </row>
    <row r="128" spans="1:18" x14ac:dyDescent="0.2">
      <c r="A128" s="6" t="s">
        <v>20</v>
      </c>
      <c r="B128" s="50">
        <v>5</v>
      </c>
      <c r="C128" s="50" t="s">
        <v>128</v>
      </c>
      <c r="D128" s="13" t="s">
        <v>119</v>
      </c>
      <c r="E128" s="8">
        <v>40112</v>
      </c>
      <c r="F128" s="8">
        <v>40170</v>
      </c>
      <c r="G128" s="11">
        <v>550000</v>
      </c>
      <c r="H128" s="10">
        <v>1</v>
      </c>
      <c r="I128" s="11">
        <v>548350</v>
      </c>
      <c r="J128" s="10">
        <v>1</v>
      </c>
      <c r="K128" s="11">
        <v>548350</v>
      </c>
      <c r="L128" s="10">
        <v>1</v>
      </c>
      <c r="M128" s="11">
        <v>548350</v>
      </c>
      <c r="N128" s="10">
        <v>1</v>
      </c>
      <c r="O128" s="11">
        <f t="shared" si="3"/>
        <v>111399.5</v>
      </c>
      <c r="P128" s="12">
        <v>111399.5</v>
      </c>
      <c r="Q128" s="12">
        <v>0</v>
      </c>
    </row>
    <row r="129" spans="1:17" x14ac:dyDescent="0.2">
      <c r="A129" s="6" t="s">
        <v>20</v>
      </c>
      <c r="B129" s="50">
        <v>5</v>
      </c>
      <c r="C129" s="50" t="s">
        <v>128</v>
      </c>
      <c r="D129" s="13" t="s">
        <v>133</v>
      </c>
      <c r="E129" s="8">
        <v>40396</v>
      </c>
      <c r="F129" s="8">
        <v>40455</v>
      </c>
      <c r="G129" s="11">
        <v>2800000</v>
      </c>
      <c r="H129" s="10">
        <v>1</v>
      </c>
      <c r="I129" s="11">
        <v>2786162.5</v>
      </c>
      <c r="J129" s="10">
        <v>1</v>
      </c>
      <c r="K129" s="11">
        <v>2786162.5</v>
      </c>
      <c r="L129" s="10">
        <v>1</v>
      </c>
      <c r="M129" s="11">
        <v>2786162.5</v>
      </c>
      <c r="N129" s="10">
        <v>1</v>
      </c>
      <c r="O129" s="11">
        <f t="shared" si="3"/>
        <v>2110426.67</v>
      </c>
      <c r="P129" s="12">
        <v>2110846.62</v>
      </c>
      <c r="Q129" s="12">
        <v>419.95000000000005</v>
      </c>
    </row>
    <row r="130" spans="1:17" x14ac:dyDescent="0.2">
      <c r="A130" s="6" t="s">
        <v>20</v>
      </c>
      <c r="B130" s="50">
        <v>5</v>
      </c>
      <c r="C130" s="50" t="s">
        <v>128</v>
      </c>
      <c r="D130" s="13" t="s">
        <v>134</v>
      </c>
      <c r="E130" s="8">
        <v>40396</v>
      </c>
      <c r="F130" s="8">
        <v>40455</v>
      </c>
      <c r="G130" s="11">
        <v>500000</v>
      </c>
      <c r="H130" s="10">
        <v>1</v>
      </c>
      <c r="I130" s="11">
        <v>387500</v>
      </c>
      <c r="J130" s="10">
        <v>1</v>
      </c>
      <c r="K130" s="11">
        <v>387500</v>
      </c>
      <c r="L130" s="10">
        <v>1</v>
      </c>
      <c r="M130" s="11">
        <v>387500</v>
      </c>
      <c r="N130" s="10">
        <v>1</v>
      </c>
      <c r="O130" s="11">
        <f t="shared" si="3"/>
        <v>76646.899999999994</v>
      </c>
      <c r="P130" s="12">
        <v>76646.899999999994</v>
      </c>
      <c r="Q130" s="12">
        <v>0</v>
      </c>
    </row>
    <row r="131" spans="1:17" x14ac:dyDescent="0.2">
      <c r="A131" s="49" t="s">
        <v>17</v>
      </c>
      <c r="B131" s="50">
        <v>5</v>
      </c>
      <c r="C131" s="50" t="s">
        <v>128</v>
      </c>
      <c r="D131" s="13" t="s">
        <v>135</v>
      </c>
      <c r="E131" s="8" t="s">
        <v>101</v>
      </c>
      <c r="F131" s="8" t="s">
        <v>101</v>
      </c>
      <c r="G131" s="11" t="s">
        <v>101</v>
      </c>
      <c r="H131" s="10">
        <v>1</v>
      </c>
      <c r="I131" s="11">
        <v>1447918.74</v>
      </c>
      <c r="J131" s="10">
        <v>1</v>
      </c>
      <c r="K131" s="11">
        <v>1447918.74</v>
      </c>
      <c r="L131" s="10">
        <v>1</v>
      </c>
      <c r="M131" s="11">
        <v>1447918.74</v>
      </c>
      <c r="N131" s="10">
        <v>1</v>
      </c>
      <c r="O131" s="11">
        <f t="shared" si="3"/>
        <v>594834.65</v>
      </c>
      <c r="P131" s="12">
        <v>594922.68000000005</v>
      </c>
      <c r="Q131" s="12">
        <v>88.03</v>
      </c>
    </row>
    <row r="132" spans="1:17" x14ac:dyDescent="0.2">
      <c r="A132" s="49" t="s">
        <v>17</v>
      </c>
      <c r="B132" s="50">
        <v>5</v>
      </c>
      <c r="C132" s="50" t="s">
        <v>128</v>
      </c>
      <c r="D132" s="13" t="s">
        <v>136</v>
      </c>
      <c r="E132" s="8" t="s">
        <v>101</v>
      </c>
      <c r="F132" s="8" t="s">
        <v>101</v>
      </c>
      <c r="G132" s="11" t="s">
        <v>101</v>
      </c>
      <c r="H132" s="10">
        <v>1</v>
      </c>
      <c r="I132" s="11">
        <v>157013.88</v>
      </c>
      <c r="J132" s="10">
        <v>1</v>
      </c>
      <c r="K132" s="11">
        <v>157013.88</v>
      </c>
      <c r="L132" s="10">
        <v>1</v>
      </c>
      <c r="M132" s="11">
        <v>157013.88</v>
      </c>
      <c r="N132" s="10">
        <v>1</v>
      </c>
      <c r="O132" s="11">
        <f t="shared" si="3"/>
        <v>16005.169999999998</v>
      </c>
      <c r="P132" s="12">
        <v>16005.169999999998</v>
      </c>
      <c r="Q132" s="12">
        <v>0</v>
      </c>
    </row>
    <row r="133" spans="1:17" x14ac:dyDescent="0.2">
      <c r="A133" s="49" t="s">
        <v>17</v>
      </c>
      <c r="B133" s="50">
        <v>5</v>
      </c>
      <c r="C133" s="50" t="s">
        <v>128</v>
      </c>
      <c r="D133" s="13" t="s">
        <v>122</v>
      </c>
      <c r="E133" s="8">
        <v>39892</v>
      </c>
      <c r="F133" s="8">
        <v>39951</v>
      </c>
      <c r="G133" s="11">
        <v>2500000</v>
      </c>
      <c r="H133" s="10">
        <v>1</v>
      </c>
      <c r="I133" s="11">
        <v>2463300</v>
      </c>
      <c r="J133" s="10">
        <v>1</v>
      </c>
      <c r="K133" s="11">
        <v>2463300</v>
      </c>
      <c r="L133" s="10">
        <v>1</v>
      </c>
      <c r="M133" s="11">
        <v>2463300</v>
      </c>
      <c r="N133" s="10">
        <v>1</v>
      </c>
      <c r="O133" s="11">
        <f t="shared" ref="O133:O149" si="6">P133-Q133</f>
        <v>818060.37</v>
      </c>
      <c r="P133" s="12">
        <v>818060.37</v>
      </c>
      <c r="Q133" s="12">
        <v>0</v>
      </c>
    </row>
    <row r="134" spans="1:17" x14ac:dyDescent="0.2">
      <c r="A134" s="49" t="s">
        <v>17</v>
      </c>
      <c r="B134" s="50">
        <v>5</v>
      </c>
      <c r="C134" s="50" t="s">
        <v>128</v>
      </c>
      <c r="D134" s="13" t="s">
        <v>123</v>
      </c>
      <c r="E134" s="8">
        <v>39892</v>
      </c>
      <c r="F134" s="8">
        <v>39951</v>
      </c>
      <c r="G134" s="11">
        <v>200000</v>
      </c>
      <c r="H134" s="10">
        <v>1</v>
      </c>
      <c r="I134" s="11">
        <v>157700</v>
      </c>
      <c r="J134" s="10">
        <v>1</v>
      </c>
      <c r="K134" s="11">
        <v>157700</v>
      </c>
      <c r="L134" s="10">
        <v>1</v>
      </c>
      <c r="M134" s="11">
        <v>157700</v>
      </c>
      <c r="N134" s="10">
        <v>1</v>
      </c>
      <c r="O134" s="11">
        <f t="shared" si="6"/>
        <v>883</v>
      </c>
      <c r="P134" s="12">
        <v>883</v>
      </c>
      <c r="Q134" s="12">
        <v>0</v>
      </c>
    </row>
    <row r="135" spans="1:17" x14ac:dyDescent="0.2">
      <c r="A135" s="49" t="s">
        <v>17</v>
      </c>
      <c r="B135" s="50">
        <v>5</v>
      </c>
      <c r="C135" s="50" t="s">
        <v>128</v>
      </c>
      <c r="D135" s="13" t="s">
        <v>124</v>
      </c>
      <c r="E135" s="8">
        <v>40147</v>
      </c>
      <c r="F135" s="8">
        <v>40206</v>
      </c>
      <c r="G135" s="11">
        <v>245000</v>
      </c>
      <c r="H135" s="10">
        <v>1</v>
      </c>
      <c r="I135" s="11">
        <v>244175</v>
      </c>
      <c r="J135" s="10">
        <v>1</v>
      </c>
      <c r="K135" s="11">
        <v>244175</v>
      </c>
      <c r="L135" s="10">
        <v>1</v>
      </c>
      <c r="M135" s="11">
        <v>244175</v>
      </c>
      <c r="N135" s="10">
        <v>1</v>
      </c>
      <c r="O135" s="11">
        <f t="shared" si="6"/>
        <v>910.88</v>
      </c>
      <c r="P135" s="12">
        <v>910.88</v>
      </c>
      <c r="Q135" s="12">
        <v>0</v>
      </c>
    </row>
    <row r="136" spans="1:17" x14ac:dyDescent="0.2">
      <c r="A136" s="49" t="s">
        <v>17</v>
      </c>
      <c r="B136" s="50">
        <v>5</v>
      </c>
      <c r="C136" s="50" t="s">
        <v>128</v>
      </c>
      <c r="D136" s="13" t="s">
        <v>125</v>
      </c>
      <c r="E136" s="8">
        <v>40147</v>
      </c>
      <c r="F136" s="8">
        <v>40206</v>
      </c>
      <c r="G136" s="11">
        <v>2290000</v>
      </c>
      <c r="H136" s="10">
        <v>1</v>
      </c>
      <c r="I136" s="11">
        <v>2283385</v>
      </c>
      <c r="J136" s="10">
        <v>1</v>
      </c>
      <c r="K136" s="11">
        <v>2283385</v>
      </c>
      <c r="L136" s="10">
        <v>1</v>
      </c>
      <c r="M136" s="11">
        <v>2283385</v>
      </c>
      <c r="N136" s="10">
        <v>1</v>
      </c>
      <c r="O136" s="11">
        <f t="shared" si="6"/>
        <v>1464129.54</v>
      </c>
      <c r="P136" s="12">
        <v>1464129.54</v>
      </c>
      <c r="Q136" s="12">
        <v>0</v>
      </c>
    </row>
    <row r="137" spans="1:17" x14ac:dyDescent="0.2">
      <c r="A137" s="49" t="s">
        <v>17</v>
      </c>
      <c r="B137" s="50">
        <v>5</v>
      </c>
      <c r="C137" s="50" t="s">
        <v>128</v>
      </c>
      <c r="D137" s="13" t="s">
        <v>126</v>
      </c>
      <c r="E137" s="8">
        <v>40435</v>
      </c>
      <c r="F137" s="8">
        <v>40494</v>
      </c>
      <c r="G137" s="11">
        <v>2400000</v>
      </c>
      <c r="H137" s="10">
        <v>1</v>
      </c>
      <c r="I137" s="11">
        <v>2372335</v>
      </c>
      <c r="J137" s="10">
        <v>1</v>
      </c>
      <c r="K137" s="11">
        <v>2372335</v>
      </c>
      <c r="L137" s="10">
        <v>1</v>
      </c>
      <c r="M137" s="11">
        <v>2372335</v>
      </c>
      <c r="N137" s="10">
        <v>1</v>
      </c>
      <c r="O137" s="11">
        <f t="shared" si="6"/>
        <v>1404164.78</v>
      </c>
      <c r="P137" s="12">
        <v>1404164.78</v>
      </c>
      <c r="Q137" s="12">
        <v>0</v>
      </c>
    </row>
    <row r="138" spans="1:17" x14ac:dyDescent="0.2">
      <c r="A138" s="49" t="s">
        <v>17</v>
      </c>
      <c r="B138" s="50">
        <v>5</v>
      </c>
      <c r="C138" s="50" t="s">
        <v>128</v>
      </c>
      <c r="D138" s="13" t="s">
        <v>137</v>
      </c>
      <c r="E138" s="8">
        <v>40435</v>
      </c>
      <c r="F138" s="8">
        <v>40494</v>
      </c>
      <c r="G138" s="11">
        <v>300000</v>
      </c>
      <c r="H138" s="10">
        <v>1</v>
      </c>
      <c r="I138" s="11">
        <v>298846</v>
      </c>
      <c r="J138" s="10">
        <v>1</v>
      </c>
      <c r="K138" s="11">
        <v>298846</v>
      </c>
      <c r="L138" s="10">
        <v>1</v>
      </c>
      <c r="M138" s="11">
        <v>298846</v>
      </c>
      <c r="N138" s="10">
        <v>1</v>
      </c>
      <c r="O138" s="11">
        <f t="shared" si="6"/>
        <v>224.53</v>
      </c>
      <c r="P138" s="12">
        <v>224.53</v>
      </c>
      <c r="Q138" s="12">
        <v>0</v>
      </c>
    </row>
    <row r="139" spans="1:17" x14ac:dyDescent="0.2">
      <c r="A139" s="49" t="s">
        <v>20</v>
      </c>
      <c r="B139" s="50">
        <v>5</v>
      </c>
      <c r="C139" s="50" t="s">
        <v>128</v>
      </c>
      <c r="D139" s="13" t="s">
        <v>138</v>
      </c>
      <c r="E139" s="8">
        <v>40785</v>
      </c>
      <c r="F139" s="8">
        <v>40844</v>
      </c>
      <c r="G139" s="11">
        <v>3650000</v>
      </c>
      <c r="H139" s="10">
        <v>1</v>
      </c>
      <c r="I139" s="11">
        <v>3611514</v>
      </c>
      <c r="J139" s="10">
        <v>1</v>
      </c>
      <c r="K139" s="11">
        <v>3611514</v>
      </c>
      <c r="L139" s="10">
        <v>1</v>
      </c>
      <c r="M139" s="11">
        <v>3611514</v>
      </c>
      <c r="N139" s="10">
        <v>1</v>
      </c>
      <c r="O139" s="11">
        <f t="shared" si="6"/>
        <v>2250591.27</v>
      </c>
      <c r="P139" s="12">
        <v>2250591.27</v>
      </c>
      <c r="Q139" s="12">
        <v>0</v>
      </c>
    </row>
    <row r="140" spans="1:17" x14ac:dyDescent="0.2">
      <c r="A140" s="49" t="s">
        <v>20</v>
      </c>
      <c r="B140" s="50">
        <v>5</v>
      </c>
      <c r="C140" s="50" t="s">
        <v>128</v>
      </c>
      <c r="D140" s="13" t="s">
        <v>139</v>
      </c>
      <c r="E140" s="8">
        <v>40785</v>
      </c>
      <c r="F140" s="8">
        <v>40844</v>
      </c>
      <c r="G140" s="11">
        <v>400000</v>
      </c>
      <c r="H140" s="10">
        <v>1</v>
      </c>
      <c r="I140" s="11">
        <v>395000</v>
      </c>
      <c r="J140" s="10">
        <v>1</v>
      </c>
      <c r="K140" s="11">
        <v>395000</v>
      </c>
      <c r="L140" s="10">
        <v>1</v>
      </c>
      <c r="M140" s="11">
        <v>395000</v>
      </c>
      <c r="N140" s="10">
        <v>1</v>
      </c>
      <c r="O140" s="11">
        <f t="shared" si="6"/>
        <v>17211.59</v>
      </c>
      <c r="P140" s="12">
        <v>17211.59</v>
      </c>
      <c r="Q140" s="12">
        <v>0</v>
      </c>
    </row>
    <row r="141" spans="1:17" x14ac:dyDescent="0.2">
      <c r="A141" s="49" t="s">
        <v>17</v>
      </c>
      <c r="B141" s="50">
        <v>5</v>
      </c>
      <c r="C141" s="50" t="s">
        <v>128</v>
      </c>
      <c r="D141" s="13" t="s">
        <v>140</v>
      </c>
      <c r="E141" s="8">
        <v>40841</v>
      </c>
      <c r="F141" s="8">
        <v>40900</v>
      </c>
      <c r="G141" s="11">
        <v>2500000</v>
      </c>
      <c r="H141" s="10">
        <v>1</v>
      </c>
      <c r="I141" s="11">
        <v>2355000</v>
      </c>
      <c r="J141" s="10">
        <v>1</v>
      </c>
      <c r="K141" s="11">
        <v>2355000</v>
      </c>
      <c r="L141" s="10">
        <v>1</v>
      </c>
      <c r="M141" s="11">
        <v>2355000</v>
      </c>
      <c r="N141" s="10">
        <v>1</v>
      </c>
      <c r="O141" s="11">
        <f t="shared" si="6"/>
        <v>1384938.2</v>
      </c>
      <c r="P141" s="12">
        <v>1384938.2</v>
      </c>
      <c r="Q141" s="12">
        <v>0</v>
      </c>
    </row>
    <row r="142" spans="1:17" x14ac:dyDescent="0.2">
      <c r="A142" s="49" t="s">
        <v>17</v>
      </c>
      <c r="B142" s="50">
        <v>5</v>
      </c>
      <c r="C142" s="50" t="s">
        <v>128</v>
      </c>
      <c r="D142" s="13" t="s">
        <v>141</v>
      </c>
      <c r="E142" s="8">
        <v>40841</v>
      </c>
      <c r="F142" s="8">
        <v>40900</v>
      </c>
      <c r="G142" s="11">
        <v>180000</v>
      </c>
      <c r="H142" s="10">
        <v>1</v>
      </c>
      <c r="I142" s="11">
        <v>145500</v>
      </c>
      <c r="J142" s="10">
        <v>1</v>
      </c>
      <c r="K142" s="11">
        <v>145500</v>
      </c>
      <c r="L142" s="10">
        <v>1</v>
      </c>
      <c r="M142" s="11">
        <v>145500</v>
      </c>
      <c r="N142" s="10">
        <v>0</v>
      </c>
      <c r="O142" s="11">
        <f t="shared" si="6"/>
        <v>0</v>
      </c>
      <c r="P142" s="12">
        <v>0</v>
      </c>
      <c r="Q142" s="12">
        <v>0</v>
      </c>
    </row>
    <row r="143" spans="1:17" x14ac:dyDescent="0.2">
      <c r="A143" s="26" t="s">
        <v>17</v>
      </c>
      <c r="B143" s="51">
        <v>5</v>
      </c>
      <c r="C143" s="51" t="s">
        <v>128</v>
      </c>
      <c r="D143" s="26" t="s">
        <v>142</v>
      </c>
      <c r="E143" s="16">
        <v>41240</v>
      </c>
      <c r="F143" s="16">
        <v>41302</v>
      </c>
      <c r="G143" s="17">
        <v>4275000</v>
      </c>
      <c r="H143" s="18">
        <v>1</v>
      </c>
      <c r="I143" s="17">
        <v>4275000</v>
      </c>
      <c r="J143" s="18">
        <v>1</v>
      </c>
      <c r="K143" s="17">
        <v>4275000</v>
      </c>
      <c r="L143" s="18">
        <v>0</v>
      </c>
      <c r="M143" s="17">
        <v>0</v>
      </c>
      <c r="N143" s="18">
        <v>0</v>
      </c>
      <c r="O143" s="17">
        <f t="shared" si="6"/>
        <v>0</v>
      </c>
      <c r="P143" s="19">
        <v>0</v>
      </c>
      <c r="Q143" s="19">
        <v>0</v>
      </c>
    </row>
    <row r="144" spans="1:17" x14ac:dyDescent="0.2">
      <c r="A144" s="26" t="s">
        <v>20</v>
      </c>
      <c r="B144" s="51">
        <v>5</v>
      </c>
      <c r="C144" s="51" t="s">
        <v>128</v>
      </c>
      <c r="D144" s="26" t="s">
        <v>143</v>
      </c>
      <c r="E144" s="16">
        <v>41254</v>
      </c>
      <c r="F144" s="16">
        <v>41316</v>
      </c>
      <c r="G144" s="17">
        <v>4702500</v>
      </c>
      <c r="H144" s="18">
        <v>1</v>
      </c>
      <c r="I144" s="17">
        <v>4647510</v>
      </c>
      <c r="J144" s="18">
        <v>1</v>
      </c>
      <c r="K144" s="17">
        <v>4647510</v>
      </c>
      <c r="L144" s="18">
        <v>0</v>
      </c>
      <c r="M144" s="17">
        <v>0</v>
      </c>
      <c r="N144" s="18">
        <v>0</v>
      </c>
      <c r="O144" s="17">
        <f t="shared" si="6"/>
        <v>0</v>
      </c>
      <c r="P144" s="19">
        <v>0</v>
      </c>
      <c r="Q144" s="19">
        <v>0</v>
      </c>
    </row>
    <row r="145" spans="1:17" x14ac:dyDescent="0.2">
      <c r="A145" s="49" t="s">
        <v>20</v>
      </c>
      <c r="B145" s="50">
        <v>5</v>
      </c>
      <c r="C145" s="50" t="s">
        <v>128</v>
      </c>
      <c r="D145" s="13" t="s">
        <v>144</v>
      </c>
      <c r="E145" s="8">
        <v>41254</v>
      </c>
      <c r="F145" s="8">
        <v>41316</v>
      </c>
      <c r="G145" s="11">
        <v>522500</v>
      </c>
      <c r="H145" s="10">
        <v>1</v>
      </c>
      <c r="I145" s="11">
        <v>513713</v>
      </c>
      <c r="J145" s="10">
        <v>1</v>
      </c>
      <c r="K145" s="11">
        <v>513713</v>
      </c>
      <c r="L145" s="10">
        <v>1</v>
      </c>
      <c r="M145" s="11">
        <v>263713</v>
      </c>
      <c r="N145" s="10">
        <v>0</v>
      </c>
      <c r="O145" s="11">
        <f t="shared" si="6"/>
        <v>0</v>
      </c>
      <c r="P145" s="12">
        <v>0</v>
      </c>
      <c r="Q145" s="12">
        <v>0</v>
      </c>
    </row>
    <row r="146" spans="1:17" x14ac:dyDescent="0.2">
      <c r="A146" s="52" t="s">
        <v>20</v>
      </c>
      <c r="B146" s="53">
        <v>5</v>
      </c>
      <c r="C146" s="53" t="s">
        <v>128</v>
      </c>
      <c r="D146" s="32" t="s">
        <v>145</v>
      </c>
      <c r="E146" s="54">
        <v>41388</v>
      </c>
      <c r="F146" s="54">
        <v>41451</v>
      </c>
      <c r="G146" s="28">
        <v>4762500</v>
      </c>
      <c r="H146" s="10">
        <v>1</v>
      </c>
      <c r="I146" s="11">
        <v>4707510</v>
      </c>
      <c r="J146" s="10">
        <v>1</v>
      </c>
      <c r="K146" s="11">
        <v>4707510</v>
      </c>
      <c r="L146" s="10">
        <v>1</v>
      </c>
      <c r="M146" s="11">
        <v>4707510</v>
      </c>
      <c r="N146" s="10">
        <v>0</v>
      </c>
      <c r="O146" s="11">
        <f t="shared" si="6"/>
        <v>3640446.14</v>
      </c>
      <c r="P146" s="12">
        <v>3640968.5500000003</v>
      </c>
      <c r="Q146" s="12">
        <v>522.41</v>
      </c>
    </row>
    <row r="147" spans="1:17" x14ac:dyDescent="0.2">
      <c r="A147" s="52" t="s">
        <v>17</v>
      </c>
      <c r="B147" s="53">
        <v>5</v>
      </c>
      <c r="C147" s="53" t="s">
        <v>128</v>
      </c>
      <c r="D147" s="32" t="s">
        <v>146</v>
      </c>
      <c r="E147" s="54">
        <v>41388</v>
      </c>
      <c r="F147" s="54">
        <v>41451</v>
      </c>
      <c r="G147" s="28">
        <v>4465000</v>
      </c>
      <c r="H147" s="10">
        <v>1</v>
      </c>
      <c r="I147" s="11">
        <v>4465000</v>
      </c>
      <c r="J147" s="10">
        <v>1</v>
      </c>
      <c r="K147" s="11">
        <v>4465000</v>
      </c>
      <c r="L147" s="10">
        <v>1</v>
      </c>
      <c r="M147" s="11">
        <v>4465000</v>
      </c>
      <c r="N147" s="10">
        <v>0</v>
      </c>
      <c r="O147" s="11">
        <f t="shared" si="6"/>
        <v>2888590.78</v>
      </c>
      <c r="P147" s="12">
        <v>2888590.78</v>
      </c>
      <c r="Q147" s="12">
        <v>0</v>
      </c>
    </row>
    <row r="148" spans="1:17" x14ac:dyDescent="0.2">
      <c r="A148" s="49" t="s">
        <v>74</v>
      </c>
      <c r="B148" s="50">
        <v>5</v>
      </c>
      <c r="C148" s="7" t="s">
        <v>147</v>
      </c>
      <c r="D148" s="13" t="s">
        <v>148</v>
      </c>
      <c r="E148" s="8" t="s">
        <v>101</v>
      </c>
      <c r="F148" s="8" t="s">
        <v>101</v>
      </c>
      <c r="G148" s="11" t="s">
        <v>101</v>
      </c>
      <c r="H148" s="10">
        <v>1</v>
      </c>
      <c r="I148" s="11">
        <v>199062.5</v>
      </c>
      <c r="J148" s="10">
        <v>1</v>
      </c>
      <c r="K148" s="11">
        <v>199062.5</v>
      </c>
      <c r="L148" s="10">
        <v>0</v>
      </c>
      <c r="M148" s="11">
        <v>0</v>
      </c>
      <c r="N148" s="10">
        <v>0</v>
      </c>
      <c r="O148" s="11">
        <f t="shared" si="6"/>
        <v>55375.119999999988</v>
      </c>
      <c r="P148" s="12">
        <v>55375.119999999988</v>
      </c>
      <c r="Q148" s="12">
        <v>0</v>
      </c>
    </row>
    <row r="149" spans="1:17" x14ac:dyDescent="0.2">
      <c r="A149" s="49" t="s">
        <v>74</v>
      </c>
      <c r="B149" s="7">
        <v>5</v>
      </c>
      <c r="C149" s="7" t="s">
        <v>147</v>
      </c>
      <c r="D149" s="13" t="s">
        <v>149</v>
      </c>
      <c r="E149" s="8" t="s">
        <v>101</v>
      </c>
      <c r="F149" s="8" t="s">
        <v>101</v>
      </c>
      <c r="G149" s="11" t="s">
        <v>101</v>
      </c>
      <c r="H149" s="10">
        <v>1</v>
      </c>
      <c r="I149" s="11">
        <v>1188425.72</v>
      </c>
      <c r="J149" s="10">
        <v>1</v>
      </c>
      <c r="K149" s="11">
        <v>1188425.72</v>
      </c>
      <c r="L149" s="10">
        <v>0</v>
      </c>
      <c r="M149" s="11">
        <v>0</v>
      </c>
      <c r="N149" s="10">
        <v>0</v>
      </c>
      <c r="O149" s="11">
        <f t="shared" si="6"/>
        <v>1013703.0700000001</v>
      </c>
      <c r="P149" s="12">
        <v>1019140.8700000001</v>
      </c>
      <c r="Q149" s="12">
        <v>5437.8000000000011</v>
      </c>
    </row>
    <row r="150" spans="1:17" s="20" customFormat="1" ht="15" customHeight="1" x14ac:dyDescent="0.2">
      <c r="A150" s="65" t="s">
        <v>150</v>
      </c>
      <c r="B150" s="66"/>
      <c r="C150" s="66"/>
      <c r="D150" s="66" t="s">
        <v>101</v>
      </c>
      <c r="E150" s="66" t="s">
        <v>101</v>
      </c>
      <c r="F150" s="67" t="s">
        <v>101</v>
      </c>
      <c r="G150" s="63">
        <f>SUM(G120:G149)</f>
        <v>39942500</v>
      </c>
      <c r="H150" s="64">
        <f t="shared" ref="H150:Q150" si="7">SUM(H120:H149)</f>
        <v>30</v>
      </c>
      <c r="I150" s="63">
        <f t="shared" si="7"/>
        <v>49619311.380000003</v>
      </c>
      <c r="J150" s="64">
        <f t="shared" si="7"/>
        <v>27</v>
      </c>
      <c r="K150" s="63">
        <f t="shared" si="7"/>
        <v>47022240.539999999</v>
      </c>
      <c r="L150" s="64">
        <f t="shared" si="7"/>
        <v>23</v>
      </c>
      <c r="M150" s="63">
        <f t="shared" si="7"/>
        <v>36462242.32</v>
      </c>
      <c r="N150" s="64">
        <f t="shared" si="7"/>
        <v>19</v>
      </c>
      <c r="O150" s="63">
        <f t="shared" si="7"/>
        <v>23089655.010000002</v>
      </c>
      <c r="P150" s="35">
        <f t="shared" si="7"/>
        <v>23114305.73</v>
      </c>
      <c r="Q150" s="35">
        <f t="shared" si="7"/>
        <v>24650.720000000001</v>
      </c>
    </row>
    <row r="151" spans="1:17" s="20" customFormat="1" ht="15" customHeight="1" x14ac:dyDescent="0.2">
      <c r="A151" s="65" t="s">
        <v>151</v>
      </c>
      <c r="B151" s="66"/>
      <c r="C151" s="66"/>
      <c r="D151" s="66"/>
      <c r="E151" s="66"/>
      <c r="F151" s="67"/>
      <c r="G151" s="63">
        <f t="shared" ref="G151:Q151" si="8">G39+G65+G78+G119+G150</f>
        <v>1372140228.1366913</v>
      </c>
      <c r="H151" s="64">
        <f t="shared" si="8"/>
        <v>3064</v>
      </c>
      <c r="I151" s="63">
        <f t="shared" si="8"/>
        <v>1590990305.8039556</v>
      </c>
      <c r="J151" s="64">
        <f t="shared" si="8"/>
        <v>1165</v>
      </c>
      <c r="K151" s="63">
        <f t="shared" si="8"/>
        <v>887604871.41999996</v>
      </c>
      <c r="L151" s="64">
        <f t="shared" si="8"/>
        <v>1096</v>
      </c>
      <c r="M151" s="63">
        <f>M39+M65+M78+M119+M150</f>
        <v>761273762.57000017</v>
      </c>
      <c r="N151" s="64">
        <f t="shared" si="8"/>
        <v>568</v>
      </c>
      <c r="O151" s="63">
        <f t="shared" si="8"/>
        <v>383430500.24000001</v>
      </c>
      <c r="P151" s="35">
        <f t="shared" si="8"/>
        <v>392126753.92000002</v>
      </c>
      <c r="Q151" s="35">
        <f t="shared" si="8"/>
        <v>8696253.6800000016</v>
      </c>
    </row>
    <row r="152" spans="1:17" x14ac:dyDescent="0.2">
      <c r="A152" s="55" t="s">
        <v>152</v>
      </c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</row>
    <row r="153" spans="1:17" x14ac:dyDescent="0.2">
      <c r="A153" s="4" t="s">
        <v>153</v>
      </c>
      <c r="O153" s="47"/>
    </row>
    <row r="154" spans="1:17" x14ac:dyDescent="0.2">
      <c r="A154" s="4" t="s">
        <v>154</v>
      </c>
    </row>
    <row r="155" spans="1:17" x14ac:dyDescent="0.2">
      <c r="A155" s="57" t="s">
        <v>155</v>
      </c>
    </row>
    <row r="156" spans="1:17" s="47" customFormat="1" ht="15" customHeight="1" x14ac:dyDescent="0.2">
      <c r="A156" s="68" t="s">
        <v>156</v>
      </c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58"/>
    </row>
    <row r="157" spans="1:17" s="47" customFormat="1" x14ac:dyDescent="0.2">
      <c r="A157" s="68"/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58"/>
    </row>
  </sheetData>
  <autoFilter ref="A3:O3"/>
  <mergeCells count="8">
    <mergeCell ref="A151:F151"/>
    <mergeCell ref="A156:P157"/>
    <mergeCell ref="H1:M1"/>
    <mergeCell ref="A39:F39"/>
    <mergeCell ref="A65:F65"/>
    <mergeCell ref="A78:F78"/>
    <mergeCell ref="A119:F119"/>
    <mergeCell ref="A150:F150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rowBreaks count="2" manualBreakCount="2">
    <brk id="65" max="14" man="1"/>
    <brk id="11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2 - Výzvy k 31.12.2014</vt:lpstr>
      <vt:lpstr>'Príloha 2 - Výzvy k 31.12.2014'!Oblasť_tlače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Sabolčák</dc:creator>
  <cp:lastModifiedBy>Ladislav Sabolčák</cp:lastModifiedBy>
  <cp:lastPrinted>2015-04-29T12:13:52Z</cp:lastPrinted>
  <dcterms:created xsi:type="dcterms:W3CDTF">2015-04-22T07:02:57Z</dcterms:created>
  <dcterms:modified xsi:type="dcterms:W3CDTF">2015-05-11T10:10:49Z</dcterms:modified>
</cp:coreProperties>
</file>